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5.xml" ContentType="application/vnd.openxmlformats-officedocument.spreadsheetml.comments+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mc:AlternateContent xmlns:mc="http://schemas.openxmlformats.org/markup-compatibility/2006">
    <mc:Choice Requires="x15">
      <x15ac:absPath xmlns:x15ac="http://schemas.microsoft.com/office/spreadsheetml/2010/11/ac" url="D:\"/>
    </mc:Choice>
  </mc:AlternateContent>
  <xr:revisionPtr revIDLastSave="0" documentId="8_{8B3847AB-E93C-47A1-8CCA-B873B263C318}" xr6:coauthVersionLast="31" xr6:coauthVersionMax="31" xr10:uidLastSave="{00000000-0000-0000-0000-000000000000}"/>
  <bookViews>
    <workbookView xWindow="0" yWindow="0" windowWidth="19200" windowHeight="11595" tabRatio="969" xr2:uid="{00000000-000D-0000-FFFF-FFFF00000000}"/>
  </bookViews>
  <sheets>
    <sheet name="Title Page" sheetId="20615" r:id="rId1"/>
    <sheet name="Default PPAP Matrix" sheetId="20670" r:id="rId2"/>
    <sheet name="PPAP Submission Requirements" sheetId="20663" r:id="rId3"/>
    <sheet name="PPAP Deliverables &amp; Instruction" sheetId="20656" r:id="rId4"/>
    <sheet name="4. DFMEA" sheetId="20617" r:id="rId5"/>
    <sheet name="5. Flow Process Chart" sheetId="20654" r:id="rId6"/>
    <sheet name="6. PFMEA" sheetId="20618" r:id="rId7"/>
    <sheet name="7. Control Plan" sheetId="20619" r:id="rId8"/>
    <sheet name="8. MSA" sheetId="20665" r:id="rId9"/>
    <sheet name="9. Dimensional Results (VEND)" sheetId="20672" r:id="rId10"/>
    <sheet name="9. Dimensional  Results (ALLEG)" sheetId="20664" r:id="rId11"/>
    <sheet name="10a. Material Test Results" sheetId="20652" r:id="rId12"/>
    <sheet name="10b. Performance Test Results" sheetId="20653" r:id="rId13"/>
    <sheet name="11. Initial Process Capability" sheetId="20666" r:id="rId14"/>
    <sheet name="13. Appearance Approval Report" sheetId="20650" r:id="rId15"/>
    <sheet name="16. Checking Aids" sheetId="20667" r:id="rId16"/>
    <sheet name="17. Customer Specific Reqmnts" sheetId="20671" r:id="rId17"/>
    <sheet name="Sheet3" sheetId="20675" r:id="rId18"/>
    <sheet name="Box Labels" sheetId="20673" r:id="rId19"/>
    <sheet name="Packaging RQMTS" sheetId="20674" r:id="rId20"/>
    <sheet name="18. Part Submission Warrant" sheetId="20660" r:id="rId21"/>
    <sheet name="FMEA Scoring Criteria" sheetId="20669" state="hidden" r:id="rId22"/>
    <sheet name="Revison Control" sheetId="20668" state="hidden" r:id="rId23"/>
  </sheets>
  <externalReferences>
    <externalReference r:id="rId24"/>
    <externalReference r:id="rId25"/>
  </externalReferences>
  <definedNames>
    <definedName name="Data">'[1]Bilateral Example Data Sheet'!$A$108:$A$139</definedName>
    <definedName name="Freq_Distr">'[1]Bilateral Example Data Sheet'!$A$30:$I$57</definedName>
    <definedName name="Height">16</definedName>
    <definedName name="NC" localSheetId="8">'[2]8D'!#REF!,'[2]8D'!$B$5:$H$46</definedName>
    <definedName name="NC" localSheetId="9">'[2]8D'!#REF!,'[2]8D'!$B$5:$H$46</definedName>
    <definedName name="NC">'[2]8D'!#REF!,'[2]8D'!$B$5:$H$46</definedName>
    <definedName name="NCR" localSheetId="8">'[2]8D'!#REF!</definedName>
    <definedName name="NCR" localSheetId="9">'[2]8D'!#REF!</definedName>
    <definedName name="NCR">'[2]8D'!#REF!</definedName>
    <definedName name="_xlnm.Print_Area" localSheetId="11">'10a. Material Test Results'!$A$1:$P$51</definedName>
    <definedName name="_xlnm.Print_Area" localSheetId="12">'10b. Performance Test Results'!$A$1:$P$51</definedName>
    <definedName name="_xlnm.Print_Area" localSheetId="13">'11. Initial Process Capability'!$B$4:$T$28</definedName>
    <definedName name="_xlnm.Print_Area" localSheetId="14">'13. Appearance Approval Report'!$A$1:$X$36</definedName>
    <definedName name="_xlnm.Print_Area" localSheetId="15">'16. Checking Aids'!$B$8:$F$43</definedName>
    <definedName name="_xlnm.Print_Area" localSheetId="20">'18. Part Submission Warrant'!$A$1:$W$65</definedName>
    <definedName name="_xlnm.Print_Area" localSheetId="4">'4. DFMEA'!$A$1:$T$50</definedName>
    <definedName name="_xlnm.Print_Area" localSheetId="5">'5. Flow Process Chart'!$A$1:$M$62</definedName>
    <definedName name="_xlnm.Print_Area" localSheetId="6">'6. PFMEA'!$A$1:$T$48</definedName>
    <definedName name="_xlnm.Print_Area" localSheetId="7">'7. Control Plan'!$A$1:$M$38</definedName>
    <definedName name="_xlnm.Print_Area" localSheetId="8">'8. MSA'!$B$16:$J$39</definedName>
    <definedName name="_xlnm.Print_Area" localSheetId="10">'9. Dimensional  Results (ALLEG)'!$A$1:$R$51</definedName>
    <definedName name="_xlnm.Print_Area" localSheetId="9">'9. Dimensional Results (VEND)'!$A$1:$R$51</definedName>
    <definedName name="_xlnm.Print_Area" localSheetId="1">'Default PPAP Matrix'!$A$1:$H$23</definedName>
    <definedName name="_xlnm.Print_Area" localSheetId="3">'PPAP Deliverables &amp; Instruction'!$A$1:$X$89</definedName>
    <definedName name="_xlnm.Print_Area" localSheetId="0">'Title Page'!$A$1:$L$56</definedName>
    <definedName name="_xlnm.Print_Titles" localSheetId="4">'4. DFMEA'!$4:$16</definedName>
    <definedName name="_xlnm.Print_Titles" localSheetId="6">'6. PFMEA'!$2:$14</definedName>
    <definedName name="_xlnm.Print_Titles" localSheetId="7">'7. Control Plan'!$1:$15</definedName>
    <definedName name="Rangechart">'[1]Bilateral Example Data Sheet'!$A$79:$I$107</definedName>
    <definedName name="Results">'[1]Bilateral Example Data Sheet'!$A$1</definedName>
    <definedName name="Runchart">'[1]Bilateral Example Data Sheet'!$A$58:$I$88</definedName>
    <definedName name="StartValue">0.475</definedName>
    <definedName name="StepValue">0.001</definedName>
    <definedName name="TR" localSheetId="8">'[2]8D'!#REF!,'[2]8D'!$B$3:$H$46</definedName>
    <definedName name="TR" localSheetId="9">'[2]8D'!#REF!,'[2]8D'!$B$3:$H$46</definedName>
    <definedName name="TR">'[2]8D'!#REF!,'[2]8D'!$B$3:$H$46</definedName>
    <definedName name="Width">4</definedName>
  </definedNames>
  <calcPr calcId="179017"/>
</workbook>
</file>

<file path=xl/calcChain.xml><?xml version="1.0" encoding="utf-8"?>
<calcChain xmlns="http://schemas.openxmlformats.org/spreadsheetml/2006/main">
  <c r="Q10" i="20664" l="1"/>
  <c r="R10" i="20664"/>
  <c r="Q11" i="20664"/>
  <c r="R11" i="20664"/>
  <c r="Q12" i="20664"/>
  <c r="R12" i="20664"/>
  <c r="Q13" i="20664"/>
  <c r="R13" i="20664"/>
  <c r="Q14" i="20664"/>
  <c r="R14" i="20664"/>
  <c r="Q15" i="20664"/>
  <c r="R15" i="20664"/>
  <c r="Q16" i="20664"/>
  <c r="R16" i="20664"/>
  <c r="Q17" i="20664"/>
  <c r="R17" i="20664"/>
  <c r="Q18" i="20664"/>
  <c r="R18" i="20664"/>
  <c r="Q19" i="20664"/>
  <c r="R19" i="20664"/>
  <c r="Q20" i="20664"/>
  <c r="R20" i="20664"/>
  <c r="Q21" i="20664"/>
  <c r="R21" i="20664"/>
  <c r="Q22" i="20664"/>
  <c r="R22" i="20664"/>
  <c r="Q23" i="20664"/>
  <c r="R23" i="20664"/>
  <c r="Q24" i="20664"/>
  <c r="R24" i="20664"/>
  <c r="Q25" i="20664"/>
  <c r="R25" i="20664"/>
  <c r="Q26" i="20664"/>
  <c r="R26" i="20664"/>
  <c r="Q27" i="20664"/>
  <c r="R27" i="20664"/>
  <c r="Q28" i="20664"/>
  <c r="R28" i="20664"/>
  <c r="Q29" i="20664"/>
  <c r="R29" i="20664"/>
  <c r="Q30" i="20664"/>
  <c r="R30" i="20664"/>
  <c r="Q31" i="20664"/>
  <c r="R31" i="20664"/>
  <c r="Q32" i="20664"/>
  <c r="R32" i="20664"/>
  <c r="Q33" i="20664"/>
  <c r="R33" i="20664"/>
  <c r="Q34" i="20664"/>
  <c r="R34" i="20664"/>
  <c r="Q35" i="20664"/>
  <c r="R35" i="20664"/>
  <c r="Q36" i="20664"/>
  <c r="R36" i="20664"/>
  <c r="Q37" i="20664"/>
  <c r="R37" i="20664"/>
  <c r="Q38" i="20664"/>
  <c r="R38" i="20664"/>
  <c r="Q39" i="20664"/>
  <c r="R39" i="20664"/>
  <c r="Q40" i="20664"/>
  <c r="R40" i="20664"/>
  <c r="Q41" i="20664"/>
  <c r="R41" i="20664"/>
  <c r="Q42" i="20664"/>
  <c r="R42" i="20664"/>
  <c r="Q43" i="20664"/>
  <c r="R43" i="20664"/>
  <c r="Q44" i="20664"/>
  <c r="R44" i="20664"/>
  <c r="Q45" i="20664"/>
  <c r="R45" i="20664"/>
  <c r="Q46" i="20664"/>
  <c r="R46" i="20664"/>
  <c r="Q9" i="20664"/>
  <c r="R9" i="20664"/>
  <c r="Q10" i="20672"/>
  <c r="R10" i="20672"/>
  <c r="Q11" i="20672"/>
  <c r="R11" i="20672"/>
  <c r="Q12" i="20672"/>
  <c r="R12" i="20672"/>
  <c r="Q13" i="20672"/>
  <c r="R13" i="20672"/>
  <c r="Q14" i="20672"/>
  <c r="R14" i="20672"/>
  <c r="Q15" i="20672"/>
  <c r="R15" i="20672"/>
  <c r="Q16" i="20672"/>
  <c r="R16" i="20672"/>
  <c r="Q17" i="20672"/>
  <c r="R17" i="20672"/>
  <c r="Q18" i="20672"/>
  <c r="R18" i="20672"/>
  <c r="Q19" i="20672"/>
  <c r="R19" i="20672"/>
  <c r="Q20" i="20672"/>
  <c r="R20" i="20672"/>
  <c r="Q21" i="20672"/>
  <c r="R21" i="20672"/>
  <c r="Q22" i="20672"/>
  <c r="R22" i="20672"/>
  <c r="Q23" i="20672"/>
  <c r="R23" i="20672"/>
  <c r="Q24" i="20672"/>
  <c r="R24" i="20672"/>
  <c r="Q25" i="20672"/>
  <c r="R25" i="20672"/>
  <c r="Q26" i="20672"/>
  <c r="R26" i="20672"/>
  <c r="Q27" i="20672"/>
  <c r="R27" i="20672"/>
  <c r="Q28" i="20672"/>
  <c r="R28" i="20672"/>
  <c r="Q29" i="20672"/>
  <c r="R29" i="20672"/>
  <c r="Q30" i="20672"/>
  <c r="R30" i="20672"/>
  <c r="Q31" i="20672"/>
  <c r="R31" i="20672"/>
  <c r="Q32" i="20672"/>
  <c r="R32" i="20672"/>
  <c r="Q33" i="20672"/>
  <c r="R33" i="20672"/>
  <c r="Q34" i="20672"/>
  <c r="R34" i="20672"/>
  <c r="Q35" i="20672"/>
  <c r="R35" i="20672"/>
  <c r="Q36" i="20672"/>
  <c r="R36" i="20672"/>
  <c r="Q37" i="20672"/>
  <c r="R37" i="20672"/>
  <c r="Q38" i="20672"/>
  <c r="R38" i="20672"/>
  <c r="Q39" i="20672"/>
  <c r="R39" i="20672"/>
  <c r="Q40" i="20672"/>
  <c r="R40" i="20672"/>
  <c r="Q41" i="20672"/>
  <c r="R41" i="20672"/>
  <c r="Q42" i="20672"/>
  <c r="R42" i="20672"/>
  <c r="Q43" i="20672"/>
  <c r="R43" i="20672"/>
  <c r="Q44" i="20672"/>
  <c r="R44" i="20672"/>
  <c r="Q45" i="20672"/>
  <c r="R45" i="20672"/>
  <c r="Q46" i="20672"/>
  <c r="R46" i="20672"/>
  <c r="R9" i="20672"/>
  <c r="Q9" i="20672"/>
  <c r="O5" i="20672" l="1"/>
  <c r="K4" i="20672"/>
  <c r="C4" i="20672"/>
  <c r="K3" i="20672"/>
  <c r="C3" i="20672"/>
  <c r="P46" i="20653" l="1"/>
  <c r="O46" i="20653"/>
  <c r="P45" i="20653"/>
  <c r="O45" i="20653"/>
  <c r="P44" i="20653"/>
  <c r="O44" i="20653"/>
  <c r="P43" i="20653"/>
  <c r="O43" i="20653"/>
  <c r="P42" i="20653"/>
  <c r="O42" i="20653"/>
  <c r="P41" i="20653"/>
  <c r="O41" i="20653"/>
  <c r="P40" i="20653"/>
  <c r="O40" i="20653"/>
  <c r="P39" i="20653"/>
  <c r="O39" i="20653"/>
  <c r="P38" i="20653"/>
  <c r="O38" i="20653"/>
  <c r="P37" i="20653"/>
  <c r="O37" i="20653"/>
  <c r="P36" i="20653"/>
  <c r="O36" i="20653"/>
  <c r="P35" i="20653"/>
  <c r="O35" i="20653"/>
  <c r="P34" i="20653"/>
  <c r="O34" i="20653"/>
  <c r="P33" i="20653"/>
  <c r="O33" i="20653"/>
  <c r="P32" i="20653"/>
  <c r="O32" i="20653"/>
  <c r="P31" i="20653"/>
  <c r="O31" i="20653"/>
  <c r="P30" i="20653"/>
  <c r="O30" i="20653"/>
  <c r="P29" i="20653"/>
  <c r="O29" i="20653"/>
  <c r="P28" i="20653"/>
  <c r="O28" i="20653"/>
  <c r="P27" i="20653"/>
  <c r="O27" i="20653"/>
  <c r="P26" i="20653"/>
  <c r="O26" i="20653"/>
  <c r="P25" i="20653"/>
  <c r="O25" i="20653"/>
  <c r="P24" i="20653"/>
  <c r="O24" i="20653"/>
  <c r="P23" i="20653"/>
  <c r="O23" i="20653"/>
  <c r="P22" i="20653"/>
  <c r="O22" i="20653"/>
  <c r="P21" i="20653"/>
  <c r="O21" i="20653"/>
  <c r="P20" i="20653"/>
  <c r="O20" i="20653"/>
  <c r="P19" i="20653"/>
  <c r="O19" i="20653"/>
  <c r="P18" i="20653"/>
  <c r="O18" i="20653"/>
  <c r="P17" i="20653"/>
  <c r="O17" i="20653"/>
  <c r="P16" i="20653"/>
  <c r="O16" i="20653"/>
  <c r="P15" i="20653"/>
  <c r="O15" i="20653"/>
  <c r="P14" i="20653"/>
  <c r="O14" i="20653"/>
  <c r="P13" i="20653"/>
  <c r="O13" i="20653"/>
  <c r="P12" i="20653"/>
  <c r="O12" i="20653"/>
  <c r="P11" i="20653"/>
  <c r="O11" i="20653"/>
  <c r="P10" i="20653"/>
  <c r="O10" i="20653"/>
  <c r="P9" i="20653"/>
  <c r="O9" i="20653"/>
  <c r="P46" i="20652"/>
  <c r="O46" i="20652"/>
  <c r="P45" i="20652"/>
  <c r="O45" i="20652"/>
  <c r="P44" i="20652"/>
  <c r="O44" i="20652"/>
  <c r="P43" i="20652"/>
  <c r="O43" i="20652"/>
  <c r="P42" i="20652"/>
  <c r="O42" i="20652"/>
  <c r="P41" i="20652"/>
  <c r="O41" i="20652"/>
  <c r="P40" i="20652"/>
  <c r="O40" i="20652"/>
  <c r="P39" i="20652"/>
  <c r="O39" i="20652"/>
  <c r="P38" i="20652"/>
  <c r="O38" i="20652"/>
  <c r="P37" i="20652"/>
  <c r="O37" i="20652"/>
  <c r="P36" i="20652"/>
  <c r="O36" i="20652"/>
  <c r="P35" i="20652"/>
  <c r="O35" i="20652"/>
  <c r="P34" i="20652"/>
  <c r="O34" i="20652"/>
  <c r="P33" i="20652"/>
  <c r="O33" i="20652"/>
  <c r="P32" i="20652"/>
  <c r="O32" i="20652"/>
  <c r="P31" i="20652"/>
  <c r="O31" i="20652"/>
  <c r="P30" i="20652"/>
  <c r="O30" i="20652"/>
  <c r="P29" i="20652"/>
  <c r="O29" i="20652"/>
  <c r="P28" i="20652"/>
  <c r="O28" i="20652"/>
  <c r="P27" i="20652"/>
  <c r="O27" i="20652"/>
  <c r="P26" i="20652"/>
  <c r="O26" i="20652"/>
  <c r="P25" i="20652"/>
  <c r="O25" i="20652"/>
  <c r="P24" i="20652"/>
  <c r="O24" i="20652"/>
  <c r="P23" i="20652"/>
  <c r="O23" i="20652"/>
  <c r="P22" i="20652"/>
  <c r="O22" i="20652"/>
  <c r="P21" i="20652"/>
  <c r="O21" i="20652"/>
  <c r="P20" i="20652"/>
  <c r="O20" i="20652"/>
  <c r="P19" i="20652"/>
  <c r="O19" i="20652"/>
  <c r="P18" i="20652"/>
  <c r="O18" i="20652"/>
  <c r="P17" i="20652"/>
  <c r="O17" i="20652"/>
  <c r="P16" i="20652"/>
  <c r="O16" i="20652"/>
  <c r="P15" i="20652"/>
  <c r="O15" i="20652"/>
  <c r="P14" i="20652"/>
  <c r="O14" i="20652"/>
  <c r="P13" i="20652"/>
  <c r="O13" i="20652"/>
  <c r="P12" i="20652"/>
  <c r="O12" i="20652"/>
  <c r="P11" i="20652"/>
  <c r="O11" i="20652"/>
  <c r="P10" i="20652"/>
  <c r="O10" i="20652"/>
  <c r="P9" i="20652"/>
  <c r="O9" i="20652"/>
  <c r="K9" i="20666" l="1"/>
  <c r="K10" i="20666"/>
  <c r="L58" i="20660" l="1"/>
  <c r="C9" i="20656" l="1"/>
  <c r="K8" i="20654" l="1"/>
  <c r="J7" i="20654"/>
  <c r="I6" i="20654"/>
  <c r="H5" i="20654"/>
  <c r="G4" i="20654"/>
  <c r="D12" i="20667" l="1"/>
  <c r="C86" i="20656" l="1"/>
  <c r="C83" i="20656"/>
  <c r="C78" i="20656"/>
  <c r="C75" i="20656"/>
  <c r="C69" i="20656"/>
  <c r="C66" i="20656"/>
  <c r="C62" i="20656"/>
  <c r="C56" i="20656"/>
  <c r="C52" i="20656"/>
  <c r="C47" i="20656"/>
  <c r="C42" i="20656"/>
  <c r="C36" i="20656"/>
  <c r="C31" i="20656"/>
  <c r="C28" i="20656"/>
  <c r="C23" i="20656"/>
  <c r="C19" i="20656"/>
  <c r="C16" i="20656"/>
  <c r="K28" i="20666" l="1"/>
  <c r="K27" i="20666"/>
  <c r="K26" i="20666"/>
  <c r="K25" i="20666"/>
  <c r="K24" i="20666"/>
  <c r="K23" i="20666"/>
  <c r="K22" i="20666"/>
  <c r="K21" i="20666"/>
  <c r="K20" i="20666"/>
  <c r="K19" i="20666"/>
  <c r="K18" i="20666"/>
  <c r="K17" i="20666"/>
  <c r="K16" i="20666"/>
  <c r="K15" i="20666"/>
  <c r="K14" i="20666"/>
  <c r="K13" i="20666"/>
  <c r="K12" i="20666"/>
  <c r="K11" i="20666"/>
  <c r="K3" i="20653" l="1"/>
  <c r="U5" i="20650"/>
  <c r="V7" i="20650"/>
  <c r="K7" i="20650"/>
  <c r="P5" i="20650"/>
  <c r="M5" i="20650"/>
  <c r="M3" i="20650"/>
  <c r="C5" i="20650"/>
  <c r="C3" i="20650"/>
  <c r="M5" i="20653"/>
  <c r="K4" i="20653"/>
  <c r="C4" i="20653"/>
  <c r="C3" i="20653"/>
  <c r="M5" i="20652" l="1"/>
  <c r="K4" i="20652"/>
  <c r="K3" i="20652"/>
  <c r="D4" i="20652"/>
  <c r="C3" i="20652"/>
  <c r="O5" i="20664"/>
  <c r="K4" i="20664"/>
  <c r="K3" i="20664"/>
  <c r="C4" i="20664"/>
  <c r="C3" i="20664"/>
  <c r="C4" i="20617" l="1"/>
  <c r="E4" i="20619" l="1"/>
  <c r="H6" i="20618"/>
  <c r="C8" i="20618"/>
  <c r="C6" i="20618"/>
  <c r="C4" i="20618"/>
  <c r="H8" i="20617"/>
  <c r="C10" i="20617"/>
  <c r="C6" i="20617"/>
  <c r="L18" i="20660"/>
  <c r="L15" i="20660"/>
  <c r="L12" i="20660"/>
  <c r="I18" i="20660"/>
  <c r="G18" i="20660"/>
  <c r="E18" i="20660"/>
  <c r="B18" i="20660"/>
  <c r="B15" i="20660"/>
  <c r="B12" i="20660"/>
  <c r="F4" i="20660"/>
  <c r="S5" i="20660"/>
  <c r="F5" i="20660"/>
  <c r="O3" i="20660"/>
  <c r="D3" i="20660" l="1"/>
  <c r="A48" i="20653" l="1"/>
  <c r="A6" i="20619" l="1"/>
  <c r="D6" i="20619"/>
  <c r="A8" i="20619"/>
  <c r="A10" i="20619"/>
  <c r="C10" i="20619"/>
  <c r="L15" i="20618"/>
  <c r="T15" i="20618"/>
  <c r="L16" i="20618"/>
  <c r="T16" i="20618"/>
  <c r="L17" i="20618"/>
  <c r="T17" i="20618"/>
  <c r="L18" i="20618"/>
  <c r="T18" i="20618"/>
  <c r="L19" i="20618"/>
  <c r="T19" i="20618"/>
  <c r="L20" i="20618"/>
  <c r="T20" i="20618"/>
  <c r="L21" i="20618"/>
  <c r="T21" i="20618"/>
  <c r="L22" i="20618"/>
  <c r="T22" i="20618"/>
  <c r="L23" i="20618"/>
  <c r="T23" i="20618"/>
  <c r="L24" i="20618"/>
  <c r="T24" i="20618"/>
  <c r="L25" i="20618"/>
  <c r="T25" i="20618"/>
  <c r="L26" i="20618"/>
  <c r="T26" i="20618"/>
  <c r="L27" i="20618"/>
  <c r="T27" i="20618"/>
  <c r="L28" i="20618"/>
  <c r="T28" i="20618"/>
  <c r="L29" i="20618"/>
  <c r="T29" i="20618"/>
  <c r="L30" i="20618"/>
  <c r="T30" i="20618"/>
  <c r="L31" i="20618"/>
  <c r="T31" i="20618"/>
  <c r="L32" i="20618"/>
  <c r="T32" i="20618"/>
  <c r="L33" i="20618"/>
  <c r="T33" i="20618"/>
  <c r="L34" i="20618"/>
  <c r="T34" i="20618"/>
  <c r="L35" i="20618"/>
  <c r="T35" i="20618"/>
  <c r="L36" i="20618"/>
  <c r="T36" i="20618"/>
  <c r="L37" i="20618"/>
  <c r="T37" i="20618"/>
  <c r="L38" i="20618"/>
  <c r="T38" i="20618"/>
  <c r="L39" i="20618"/>
  <c r="T39" i="20618"/>
  <c r="L40" i="20618"/>
  <c r="T40" i="20618"/>
  <c r="L41" i="20618"/>
  <c r="T41" i="20618"/>
  <c r="L42" i="20618"/>
  <c r="T42" i="20618"/>
  <c r="L43" i="20618"/>
  <c r="T43" i="20618"/>
  <c r="L44" i="20618"/>
  <c r="T44" i="20618"/>
  <c r="L45" i="20618"/>
  <c r="T45" i="20618"/>
  <c r="L46" i="20618"/>
  <c r="T46" i="20618"/>
  <c r="L47" i="20618"/>
  <c r="T47" i="20618"/>
  <c r="L48" i="20618"/>
  <c r="T48" i="20618"/>
  <c r="L17" i="20617"/>
  <c r="T17" i="20617"/>
  <c r="L18" i="20617"/>
  <c r="T18" i="20617"/>
  <c r="L19" i="20617"/>
  <c r="T19" i="20617"/>
  <c r="L20" i="20617"/>
  <c r="T20" i="20617"/>
  <c r="L21" i="20617"/>
  <c r="T21" i="20617"/>
  <c r="L22" i="20617"/>
  <c r="T22" i="20617"/>
  <c r="L23" i="20617"/>
  <c r="T23" i="20617"/>
  <c r="L24" i="20617"/>
  <c r="T24" i="20617"/>
  <c r="L25" i="20617"/>
  <c r="T25" i="20617"/>
  <c r="L26" i="20617"/>
  <c r="T26" i="20617"/>
  <c r="L27" i="20617"/>
  <c r="T27" i="20617"/>
  <c r="L28" i="20617"/>
  <c r="T28" i="20617"/>
  <c r="L29" i="20617"/>
  <c r="T29" i="20617"/>
  <c r="L30" i="20617"/>
  <c r="T30" i="20617"/>
  <c r="L31" i="20617"/>
  <c r="T31" i="20617"/>
  <c r="L32" i="20617"/>
  <c r="T32" i="20617"/>
  <c r="L33" i="20617"/>
  <c r="T33" i="20617"/>
  <c r="L34" i="20617"/>
  <c r="T34" i="20617"/>
  <c r="L35" i="20617"/>
  <c r="T35" i="20617"/>
  <c r="L36" i="20617"/>
  <c r="T36" i="20617"/>
  <c r="L37" i="20617"/>
  <c r="T37" i="20617"/>
  <c r="L38" i="20617"/>
  <c r="T38" i="20617"/>
  <c r="L39" i="20617"/>
  <c r="T39" i="20617"/>
  <c r="L40" i="20617"/>
  <c r="T40" i="20617"/>
  <c r="L41" i="20617"/>
  <c r="T41" i="20617"/>
  <c r="L42" i="20617"/>
  <c r="T42" i="20617"/>
  <c r="L43" i="20617"/>
  <c r="T43" i="20617"/>
  <c r="L44" i="20617"/>
  <c r="T44" i="20617"/>
  <c r="L45" i="20617"/>
  <c r="T45" i="20617"/>
  <c r="L46" i="20617"/>
  <c r="T46" i="20617"/>
  <c r="L47" i="20617"/>
  <c r="T47" i="20617"/>
  <c r="L48" i="20617"/>
  <c r="T48" i="20617"/>
  <c r="L49" i="20617"/>
  <c r="T49" i="20617"/>
  <c r="L50" i="20617"/>
  <c r="T50" i="206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100001192</author>
  </authors>
  <commentList>
    <comment ref="B4" authorId="0" shapeId="0" xr:uid="{00000000-0006-0000-0000-000001000000}">
      <text>
        <r>
          <rPr>
            <sz val="8"/>
            <color indexed="81"/>
            <rFont val="Tahoma"/>
            <family val="2"/>
          </rPr>
          <t>Enter the name of the system/subsystem or component for which the process or design is being analysed.</t>
        </r>
      </text>
    </comment>
    <comment ref="B5" authorId="0" shapeId="0" xr:uid="{00000000-0006-0000-0000-000002000000}">
      <text>
        <r>
          <rPr>
            <sz val="8"/>
            <color indexed="81"/>
            <rFont val="Tahoma"/>
            <family val="2"/>
          </rPr>
          <t>Enter the name and number of the system/subsystem or component for which the process or designs being analysed.</t>
        </r>
      </text>
    </comment>
    <comment ref="B7" authorId="0" shapeId="0" xr:uid="{00000000-0006-0000-0000-000003000000}">
      <text>
        <r>
          <rPr>
            <sz val="8"/>
            <color indexed="81"/>
            <rFont val="Tahoma"/>
            <family val="2"/>
          </rPr>
          <t>Enter the current revision level or Engineering Change Level (ECL).</t>
        </r>
      </text>
    </comment>
    <comment ref="B8" authorId="0" shapeId="0" xr:uid="{00000000-0006-0000-0000-000004000000}">
      <text>
        <r>
          <rPr>
            <sz val="8"/>
            <color indexed="81"/>
            <rFont val="Tahoma"/>
            <family val="2"/>
          </rPr>
          <t>Enter the date relative to the current revision level for Engineering Change Level (ECL).</t>
        </r>
      </text>
    </comment>
    <comment ref="B9" authorId="0" shapeId="0" xr:uid="{00000000-0006-0000-0000-000005000000}">
      <text>
        <r>
          <rPr>
            <sz val="8"/>
            <color indexed="81"/>
            <rFont val="Tahoma"/>
            <family val="2"/>
          </rPr>
          <t>Enter the OEM, organization, and department or group who is process / design responsible.  Also enter the supply organization name, if applicable.</t>
        </r>
      </text>
    </comment>
    <comment ref="B21" authorId="0" shapeId="0" xr:uid="{00000000-0006-0000-0000-000006000000}">
      <text>
        <r>
          <rPr>
            <sz val="8"/>
            <color indexed="81"/>
            <rFont val="Tahoma"/>
            <family val="2"/>
          </rPr>
          <t>Enter the intended application that will use or be affected by the process or design being analysed.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100001192</author>
  </authors>
  <commentList>
    <comment ref="B4" authorId="0" shapeId="0" xr:uid="{00000000-0006-0000-0400-000001000000}">
      <text>
        <r>
          <rPr>
            <sz val="8"/>
            <color indexed="81"/>
            <rFont val="Tahoma"/>
            <family val="2"/>
          </rPr>
          <t>Name and number of the system, subsystem or component which is being analyzed.</t>
        </r>
      </text>
    </comment>
    <comment ref="B6" authorId="0" shapeId="0" xr:uid="{00000000-0006-0000-0400-000002000000}">
      <text>
        <r>
          <rPr>
            <sz val="8"/>
            <color indexed="81"/>
            <rFont val="Tahoma"/>
            <family val="2"/>
          </rPr>
          <t>Name and number of the system, subsystem or component which is being analyzed.</t>
        </r>
      </text>
    </comment>
    <comment ref="N6" authorId="0" shapeId="0" xr:uid="{00000000-0006-0000-0400-000003000000}">
      <text>
        <r>
          <rPr>
            <sz val="8"/>
            <color indexed="81"/>
            <rFont val="Tahoma"/>
            <family val="2"/>
          </rPr>
          <t>Enter an alphanumeric string used to identify the FMEA document used for document control.</t>
        </r>
      </text>
    </comment>
    <comment ref="B8" authorId="0" shapeId="0" xr:uid="{00000000-0006-0000-0400-000004000000}">
      <text>
        <r>
          <rPr>
            <sz val="8"/>
            <color indexed="81"/>
            <rFont val="Tahoma"/>
            <family val="2"/>
          </rPr>
          <t>Name and number of the system, subsystem or component which is being analyzed.</t>
        </r>
      </text>
    </comment>
    <comment ref="E8" authorId="0" shapeId="0" xr:uid="{00000000-0006-0000-0400-000005000000}">
      <text>
        <r>
          <rPr>
            <sz val="8"/>
            <color indexed="81"/>
            <rFont val="Tahoma"/>
            <family val="2"/>
          </rPr>
          <t>Enter the current revision level or Engineering Change Level (ECL).</t>
        </r>
      </text>
    </comment>
    <comment ref="N8" authorId="0" shapeId="0" xr:uid="{00000000-0006-0000-0400-000006000000}">
      <text>
        <r>
          <rPr>
            <sz val="8"/>
            <color indexed="81"/>
            <rFont val="Tahoma"/>
            <family val="2"/>
          </rPr>
          <t>Enter the name including the organization (company) of the engineer / team leader responsible for preparing the FMEA.</t>
        </r>
      </text>
    </comment>
    <comment ref="B10" authorId="0" shapeId="0" xr:uid="{00000000-0006-0000-0400-000007000000}">
      <text>
        <r>
          <rPr>
            <sz val="8"/>
            <color indexed="81"/>
            <rFont val="Tahoma"/>
            <family val="2"/>
          </rPr>
          <t>Enter the intended application that will use or be affected by the design being analyzed.</t>
        </r>
      </text>
    </comment>
    <comment ref="E10" authorId="0" shapeId="0" xr:uid="{00000000-0006-0000-0400-000008000000}">
      <text>
        <r>
          <rPr>
            <sz val="8"/>
            <color indexed="81"/>
            <rFont val="Tahoma"/>
            <family val="2"/>
          </rPr>
          <t>Enter the OEM, organization, and departement or group who is  design responsible.  Also enter the supply organization name, if applicable.</t>
        </r>
      </text>
    </comment>
    <comment ref="N10" authorId="0" shapeId="0" xr:uid="{00000000-0006-0000-0400-000009000000}">
      <text>
        <r>
          <rPr>
            <sz val="8"/>
            <color indexed="81"/>
            <rFont val="Tahoma"/>
            <family val="2"/>
          </rPr>
          <t>Enter the date the original FMEA was completed.</t>
        </r>
      </text>
    </comment>
    <comment ref="B12" authorId="0" shapeId="0" xr:uid="{00000000-0006-0000-0400-00000A000000}">
      <text>
        <r>
          <rPr>
            <sz val="8"/>
            <color indexed="81"/>
            <rFont val="Tahoma"/>
            <family val="2"/>
          </rPr>
          <t>Enter the team members responsible for developing the FMEA.</t>
        </r>
      </text>
    </comment>
    <comment ref="E12" authorId="0" shapeId="0" xr:uid="{00000000-0006-0000-0400-00000B000000}">
      <text>
        <r>
          <rPr>
            <sz val="8"/>
            <color indexed="81"/>
            <rFont val="Tahoma"/>
            <family val="2"/>
          </rPr>
          <t>Enter the initial FMEA due date, which should not exceed the scheduled production design release date.</t>
        </r>
      </text>
    </comment>
    <comment ref="N12" authorId="0" shapeId="0" xr:uid="{00000000-0006-0000-0400-00000C000000}">
      <text>
        <r>
          <rPr>
            <sz val="8"/>
            <color indexed="81"/>
            <rFont val="Tahoma"/>
            <family val="2"/>
          </rPr>
          <t>Enter the date relative to the current revision level for Engineering Change Level (ECL).</t>
        </r>
      </text>
    </comment>
    <comment ref="B15" authorId="0" shapeId="0" xr:uid="{00000000-0006-0000-0400-00000D000000}">
      <text>
        <r>
          <rPr>
            <sz val="8"/>
            <color indexed="81"/>
            <rFont val="Tahoma"/>
            <family val="2"/>
          </rPr>
          <t>Enter the items, interfaces, or parts which have been identified drawings, concepts or other analysis conducted by the team , which are necessary to meet the design intent based on  customer requirements and the team's discussion.  What is the component or design category?</t>
        </r>
      </text>
    </comment>
    <comment ref="C15" authorId="0" shapeId="0" xr:uid="{00000000-0006-0000-0400-00000E000000}">
      <text>
        <r>
          <rPr>
            <sz val="8"/>
            <color indexed="81"/>
            <rFont val="Tahoma"/>
            <family val="2"/>
          </rPr>
          <t>List the requirement of the item / function being analyzed.  Requirements are inputs to the design to meet the needs of the  customer.</t>
        </r>
      </text>
    </comment>
    <comment ref="D15" authorId="0" shapeId="0" xr:uid="{00000000-0006-0000-0400-00000F000000}">
      <text>
        <r>
          <rPr>
            <sz val="8"/>
            <color indexed="81"/>
            <rFont val="Tahoma"/>
            <family val="2"/>
          </rPr>
          <t>The manner in which a component, subsystem, or system could potentiall fail to meet or deliver the intended function described in the item column.  How does the Design X go wrong / fail?</t>
        </r>
      </text>
    </comment>
    <comment ref="E15" authorId="0" shapeId="0" xr:uid="{00000000-0006-0000-0400-000010000000}">
      <text>
        <r>
          <rPr>
            <sz val="8"/>
            <color indexed="81"/>
            <rFont val="Tahoma"/>
            <family val="2"/>
          </rPr>
          <t>The effects of the failure mode as perceived by the customer.  What is the impact on the CTQ / output?</t>
        </r>
      </text>
    </comment>
    <comment ref="F15" authorId="0" shapeId="0" xr:uid="{00000000-0006-0000-0400-000011000000}">
      <text>
        <r>
          <rPr>
            <sz val="8"/>
            <color indexed="81"/>
            <rFont val="Tahoma"/>
            <family val="2"/>
          </rPr>
          <t>The value associated with the most serious effect for a given failure mode.  What is the effect to the customer?</t>
        </r>
      </text>
    </comment>
    <comment ref="G15" authorId="0" shapeId="0" xr:uid="{00000000-0006-0000-0400-000012000000}">
      <text>
        <r>
          <rPr>
            <sz val="8"/>
            <color indexed="81"/>
            <rFont val="Tahoma"/>
            <family val="2"/>
          </rPr>
          <t>May be used to highlight high priority failure modes or causes that require additional engineering assessment.  May also be used to clasify any special product characteristics (e.g., critial, key, major, significant) for components, subsystems, or systems that may require additional controls</t>
        </r>
      </text>
    </comment>
    <comment ref="H15" authorId="0" shapeId="0" xr:uid="{00000000-0006-0000-0400-000013000000}">
      <text>
        <r>
          <rPr>
            <sz val="8"/>
            <color indexed="81"/>
            <rFont val="Tahoma"/>
            <family val="2"/>
          </rPr>
          <t>An indication of how the failure could occur, and is described in tersm of something that can be corrected or controlled.  Can also be defined as an indication of how the design process could allow the failure to occur.  What causes the Key X to fail?</t>
        </r>
      </text>
    </comment>
    <comment ref="I15" authorId="0" shapeId="0" xr:uid="{00000000-0006-0000-0400-000014000000}">
      <text>
        <r>
          <rPr>
            <sz val="8"/>
            <color indexed="81"/>
            <rFont val="Tahoma"/>
            <family val="2"/>
          </rPr>
          <t>The likelihood that a specific cause of failure will occur.  How frequent is the failure mode?</t>
        </r>
      </text>
    </comment>
    <comment ref="J15" authorId="0" shapeId="0" xr:uid="{00000000-0006-0000-0400-000015000000}">
      <text>
        <r>
          <rPr>
            <sz val="8"/>
            <color indexed="81"/>
            <rFont val="Tahoma"/>
            <family val="2"/>
          </rPr>
          <t>Current Design Controls are those activities coducted as part of the design process that have been completed or committed to and that will assure the design adequacy for the design funcational and reliability requirements under consideration.  What are the current controls and procedures that detect / prevent the cause or failure mode?</t>
        </r>
      </text>
    </comment>
    <comment ref="K15" authorId="0" shapeId="0" xr:uid="{00000000-0006-0000-0400-000016000000}">
      <text>
        <r>
          <rPr>
            <sz val="8"/>
            <color indexed="81"/>
            <rFont val="Tahoma"/>
            <family val="2"/>
          </rPr>
          <t>Rank associated with the best detection control listed.  Detection is a relative ranking within the scope of the individual FMEA.  In order to achieve a lower ranking, generally the design control (analysis or verification activities) has to be improved.  How well can you detect / prevent the cause or failure mode?</t>
        </r>
      </text>
    </comment>
    <comment ref="M15" authorId="0" shapeId="0" xr:uid="{00000000-0006-0000-0400-000017000000}">
      <text>
        <r>
          <rPr>
            <sz val="8"/>
            <color indexed="81"/>
            <rFont val="Tahoma"/>
            <family val="2"/>
          </rPr>
          <t>What are the actions that will reduce the cause of the failure mode, or improve the detection / prevention of the failure mode?</t>
        </r>
      </text>
    </comment>
    <comment ref="N15" authorId="0" shapeId="0" xr:uid="{00000000-0006-0000-0400-000018000000}">
      <text>
        <r>
          <rPr>
            <sz val="8"/>
            <color indexed="81"/>
            <rFont val="Tahoma"/>
            <family val="2"/>
          </rPr>
          <t>Who is responsible for implementing the recommended action?</t>
        </r>
      </text>
    </comment>
    <comment ref="O15" authorId="0" shapeId="0" xr:uid="{00000000-0006-0000-0400-000019000000}">
      <text>
        <r>
          <rPr>
            <sz val="8"/>
            <color indexed="81"/>
            <rFont val="Tahoma"/>
            <family val="2"/>
          </rPr>
          <t>What is the targe date for having the recommended action implemented / complete?</t>
        </r>
      </text>
    </comment>
    <comment ref="P15" authorId="0" shapeId="0" xr:uid="{00000000-0006-0000-0400-00001A000000}">
      <text>
        <r>
          <rPr>
            <sz val="8"/>
            <color indexed="81"/>
            <rFont val="Tahoma"/>
            <family val="2"/>
          </rPr>
          <t>Identifies the results of any completed actions and their effect on Sev, Occ, Det rankings and RPN.</t>
        </r>
      </text>
    </comment>
    <comment ref="P16" authorId="0" shapeId="0" xr:uid="{00000000-0006-0000-0400-00001B000000}">
      <text>
        <r>
          <rPr>
            <sz val="8"/>
            <color indexed="81"/>
            <rFont val="Tahoma"/>
            <family val="2"/>
          </rPr>
          <t>After the action has been implemented, enter a brief description of the action taken and the actual completion date.</t>
        </r>
      </text>
    </comment>
    <comment ref="Q16" authorId="0" shapeId="0" xr:uid="{00000000-0006-0000-0400-00001C000000}">
      <text>
        <r>
          <rPr>
            <sz val="8"/>
            <color indexed="81"/>
            <rFont val="Tahoma"/>
            <family val="2"/>
          </rPr>
          <t>New severity ranking based on actions taken.</t>
        </r>
      </text>
    </comment>
    <comment ref="R16" authorId="0" shapeId="0" xr:uid="{00000000-0006-0000-0400-00001D000000}">
      <text>
        <r>
          <rPr>
            <sz val="8"/>
            <color indexed="81"/>
            <rFont val="Tahoma"/>
            <family val="2"/>
          </rPr>
          <t>New occrrence ranking based on actions taken.</t>
        </r>
      </text>
    </comment>
    <comment ref="S16" authorId="0" shapeId="0" xr:uid="{00000000-0006-0000-0400-00001E000000}">
      <text>
        <r>
          <rPr>
            <sz val="8"/>
            <color indexed="81"/>
            <rFont val="Tahoma"/>
            <family val="2"/>
          </rPr>
          <t>New detection ranking based on actions taken.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Peels, Johannes</author>
  </authors>
  <commentList>
    <comment ref="F11" authorId="0" shapeId="0" xr:uid="{00000000-0006-0000-0500-000001000000}">
      <text>
        <r>
          <rPr>
            <sz val="9"/>
            <color indexed="81"/>
            <rFont val="Tahoma"/>
            <family val="2"/>
          </rPr>
          <t>VA: Value Added
NVA: Non Value Added
Waste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100001192</author>
  </authors>
  <commentList>
    <comment ref="B4" authorId="0" shapeId="0" xr:uid="{00000000-0006-0000-0600-000001000000}">
      <text>
        <r>
          <rPr>
            <sz val="8"/>
            <color indexed="81"/>
            <rFont val="Tahoma"/>
            <family val="2"/>
          </rPr>
          <t>Enter the number of the system/subsystem or component for which the proces is being analyzed.</t>
        </r>
      </text>
    </comment>
    <comment ref="N4" authorId="0" shapeId="0" xr:uid="{00000000-0006-0000-0600-000002000000}">
      <text>
        <r>
          <rPr>
            <sz val="8"/>
            <color indexed="81"/>
            <rFont val="Tahoma"/>
            <family val="2"/>
          </rPr>
          <t>Enter an alphanumeric string used to identify the FMEA document used for document control.</t>
        </r>
      </text>
    </comment>
    <comment ref="B6" authorId="0" shapeId="0" xr:uid="{00000000-0006-0000-0600-000003000000}">
      <text>
        <r>
          <rPr>
            <sz val="8"/>
            <color indexed="81"/>
            <rFont val="Tahoma"/>
            <family val="2"/>
          </rPr>
          <t>Enter the name of the system/subsystem or component for which the proces is being analyzed.</t>
        </r>
      </text>
    </comment>
    <comment ref="E6" authorId="0" shapeId="0" xr:uid="{00000000-0006-0000-0600-000004000000}">
      <text>
        <r>
          <rPr>
            <sz val="8"/>
            <color indexed="81"/>
            <rFont val="Tahoma"/>
            <family val="2"/>
          </rPr>
          <t>Enter the current revision level or Engineering Change Level (ECL).</t>
        </r>
      </text>
    </comment>
    <comment ref="N6" authorId="0" shapeId="0" xr:uid="{00000000-0006-0000-0600-000005000000}">
      <text>
        <r>
          <rPr>
            <sz val="8"/>
            <color indexed="81"/>
            <rFont val="Tahoma"/>
            <family val="2"/>
          </rPr>
          <t>Enter the name including the organization (company) of the engineer / team leader responsible for preparing the FMEA.</t>
        </r>
      </text>
    </comment>
    <comment ref="B8" authorId="0" shapeId="0" xr:uid="{00000000-0006-0000-0600-000006000000}">
      <text>
        <r>
          <rPr>
            <sz val="8"/>
            <color indexed="81"/>
            <rFont val="Tahoma"/>
            <family val="2"/>
          </rPr>
          <t>Enter the intended application that will use or be affected by the process being analyzed.</t>
        </r>
      </text>
    </comment>
    <comment ref="E8" authorId="0" shapeId="0" xr:uid="{00000000-0006-0000-0600-000007000000}">
      <text>
        <r>
          <rPr>
            <sz val="8"/>
            <color indexed="81"/>
            <rFont val="Tahoma"/>
            <family val="2"/>
          </rPr>
          <t>Enter the OEM, organization, and departement or group who is process design responsible.  Also enter the supply organization name, if applicable.</t>
        </r>
      </text>
    </comment>
    <comment ref="N8" authorId="0" shapeId="0" xr:uid="{00000000-0006-0000-0600-000008000000}">
      <text>
        <r>
          <rPr>
            <sz val="8"/>
            <color indexed="81"/>
            <rFont val="Tahoma"/>
            <family val="2"/>
          </rPr>
          <t>Enter the date the original FMEA was completed.</t>
        </r>
      </text>
    </comment>
    <comment ref="B10" authorId="0" shapeId="0" xr:uid="{00000000-0006-0000-0600-000009000000}">
      <text>
        <r>
          <rPr>
            <sz val="8"/>
            <color indexed="81"/>
            <rFont val="Tahoma"/>
            <family val="2"/>
          </rPr>
          <t>Enter the team members responsible for developing the FMEA.</t>
        </r>
      </text>
    </comment>
    <comment ref="E10" authorId="0" shapeId="0" xr:uid="{00000000-0006-0000-0600-00000A000000}">
      <text>
        <r>
          <rPr>
            <sz val="8"/>
            <color indexed="81"/>
            <rFont val="Tahoma"/>
            <family val="2"/>
          </rPr>
          <t>Enter the initial PFMEA due date, which should not exceed the scheduled start of production date.  In case of a supply organization, this date should not exceed the customer required PPAP submission date.</t>
        </r>
      </text>
    </comment>
    <comment ref="N10" authorId="0" shapeId="0" xr:uid="{00000000-0006-0000-0600-00000B000000}">
      <text>
        <r>
          <rPr>
            <sz val="8"/>
            <color indexed="81"/>
            <rFont val="Tahoma"/>
            <family val="2"/>
          </rPr>
          <t>Enter the date relative to the current revision level for Engineering Change Level (ECL).</t>
        </r>
      </text>
    </comment>
    <comment ref="B13" authorId="0" shapeId="0" xr:uid="{00000000-0006-0000-0600-00000C000000}">
      <text>
        <r>
          <rPr>
            <sz val="8"/>
            <color indexed="81"/>
            <rFont val="Tahoma"/>
            <family val="2"/>
          </rPr>
          <t>Identification of the process step or operation being analyzed based on the numbering process and / or terminology.  For example, the reference number or description of a process step that correlates to a process map.</t>
        </r>
      </text>
    </comment>
    <comment ref="C13" authorId="0" shapeId="0" xr:uid="{00000000-0006-0000-0600-00000D000000}">
      <text>
        <r>
          <rPr>
            <sz val="8"/>
            <color indexed="81"/>
            <rFont val="Tahoma"/>
            <family val="2"/>
          </rPr>
          <t>List the requirement of the process step or operation being analyzed.  Requirements are inputs to the process to meeting design intent and other customer requirements.  This can also be the Key X inputs from a C&amp;E Matrix.</t>
        </r>
      </text>
    </comment>
    <comment ref="D13" authorId="0" shapeId="0" xr:uid="{00000000-0006-0000-0600-00000E000000}">
      <text>
        <r>
          <rPr>
            <sz val="8"/>
            <color indexed="81"/>
            <rFont val="Tahoma"/>
            <family val="2"/>
          </rPr>
          <t>The manner in which the process could ptentiall fail to meet the process requirements.  How does the X go wrong / fail?</t>
        </r>
      </text>
    </comment>
    <comment ref="E13" authorId="0" shapeId="0" xr:uid="{00000000-0006-0000-0600-00000F000000}">
      <text>
        <r>
          <rPr>
            <sz val="8"/>
            <color indexed="81"/>
            <rFont val="Tahoma"/>
            <family val="2"/>
          </rPr>
          <t>The effects of the failure mode as perceived by the customer.  What is the impact on the CTQ / output?</t>
        </r>
      </text>
    </comment>
    <comment ref="F13" authorId="0" shapeId="0" xr:uid="{00000000-0006-0000-0600-000010000000}">
      <text>
        <r>
          <rPr>
            <sz val="8"/>
            <color indexed="81"/>
            <rFont val="Tahoma"/>
            <family val="2"/>
          </rPr>
          <t>The value associated with the most serious effect for a given failure mode.  What is the effect to the customer?</t>
        </r>
      </text>
    </comment>
    <comment ref="G13" authorId="0" shapeId="0" xr:uid="{00000000-0006-0000-0600-000011000000}">
      <text>
        <r>
          <rPr>
            <sz val="8"/>
            <color indexed="81"/>
            <rFont val="Tahoma"/>
            <family val="2"/>
          </rPr>
          <t>May be used to highlight high priority failure modes or causes that require additional engineering assessment.  May also be used to clasify any special product characteristics (e.g., critial, key, major, significant) for components, subsystems, or systems that may require additional controls.</t>
        </r>
      </text>
    </comment>
    <comment ref="H13" authorId="0" shapeId="0" xr:uid="{00000000-0006-0000-0600-000012000000}">
      <text>
        <r>
          <rPr>
            <sz val="8"/>
            <color indexed="81"/>
            <rFont val="Tahoma"/>
            <family val="2"/>
          </rPr>
          <t>An indication of how the failure could occur, and is described in tersm of something that can be corrected or controlled.  What causes the Key X to fail?</t>
        </r>
      </text>
    </comment>
    <comment ref="I13" authorId="0" shapeId="0" xr:uid="{00000000-0006-0000-0600-000013000000}">
      <text>
        <r>
          <rPr>
            <sz val="8"/>
            <color indexed="81"/>
            <rFont val="Tahoma"/>
            <family val="2"/>
          </rPr>
          <t>The likelihood that a specific cause of failure will occur.  How frequent is the failure mode?</t>
        </r>
      </text>
    </comment>
    <comment ref="J13" authorId="0" shapeId="0" xr:uid="{00000000-0006-0000-0600-000014000000}">
      <text>
        <r>
          <rPr>
            <sz val="8"/>
            <color indexed="81"/>
            <rFont val="Tahoma"/>
            <family val="2"/>
          </rPr>
          <t>Descriptions of the controls that can either prevent to the extent possible, the cause of the failure from occurring or detect the failure mode or cause of the failure should it occur.  What are the current controls and procedures that detect / prevent the cause or failure mode?</t>
        </r>
      </text>
    </comment>
    <comment ref="K13" authorId="0" shapeId="0" xr:uid="{00000000-0006-0000-0600-000015000000}">
      <text>
        <r>
          <rPr>
            <sz val="8"/>
            <color indexed="81"/>
            <rFont val="Tahoma"/>
            <family val="2"/>
          </rPr>
          <t>Rank associated with the best detection control listed.  Detection is a relative ranking within the scope of the individual FMEA.  In order to achieve a lower ranking, generally the planned detection control has to be improved.  How well can you detect / prevent the cause or failure mode?</t>
        </r>
      </text>
    </comment>
    <comment ref="M13" authorId="0" shapeId="0" xr:uid="{00000000-0006-0000-0600-000016000000}">
      <text>
        <r>
          <rPr>
            <sz val="8"/>
            <color indexed="81"/>
            <rFont val="Tahoma"/>
            <family val="2"/>
          </rPr>
          <t>What are the actions that will reduce the cause of the failure mode, or improve the detection / prevention of the failure mode?</t>
        </r>
      </text>
    </comment>
    <comment ref="N13" authorId="0" shapeId="0" xr:uid="{00000000-0006-0000-0600-000017000000}">
      <text>
        <r>
          <rPr>
            <sz val="8"/>
            <color indexed="81"/>
            <rFont val="Tahoma"/>
            <family val="2"/>
          </rPr>
          <t>Who is responsible for implementing the recommended action?</t>
        </r>
      </text>
    </comment>
    <comment ref="O13" authorId="0" shapeId="0" xr:uid="{00000000-0006-0000-0600-000018000000}">
      <text>
        <r>
          <rPr>
            <sz val="8"/>
            <color indexed="81"/>
            <rFont val="Tahoma"/>
            <family val="2"/>
          </rPr>
          <t>What is the targe date for having the recommended action implemented / complete?</t>
        </r>
      </text>
    </comment>
    <comment ref="P13" authorId="0" shapeId="0" xr:uid="{00000000-0006-0000-0600-000019000000}">
      <text>
        <r>
          <rPr>
            <sz val="8"/>
            <color indexed="81"/>
            <rFont val="Tahoma"/>
            <family val="2"/>
          </rPr>
          <t>Identifies the results of any completed actions and their effect on Sev, Occ, Det rankings and RPN.</t>
        </r>
      </text>
    </comment>
    <comment ref="P14" authorId="0" shapeId="0" xr:uid="{00000000-0006-0000-0600-00001A000000}">
      <text>
        <r>
          <rPr>
            <sz val="8"/>
            <color indexed="81"/>
            <rFont val="Tahoma"/>
            <family val="2"/>
          </rPr>
          <t>After the action has been implemented, enter a brief description of the action taken and the actual completion date.</t>
        </r>
      </text>
    </comment>
    <comment ref="Q14" authorId="0" shapeId="0" xr:uid="{00000000-0006-0000-0600-00001B000000}">
      <text>
        <r>
          <rPr>
            <sz val="8"/>
            <color indexed="81"/>
            <rFont val="Tahoma"/>
            <family val="2"/>
          </rPr>
          <t>New severity ranking based on actions taken.</t>
        </r>
      </text>
    </comment>
    <comment ref="R14" authorId="0" shapeId="0" xr:uid="{00000000-0006-0000-0600-00001C000000}">
      <text>
        <r>
          <rPr>
            <sz val="8"/>
            <color indexed="81"/>
            <rFont val="Tahoma"/>
            <family val="2"/>
          </rPr>
          <t>New occrrence ranking based on actions taken.</t>
        </r>
      </text>
    </comment>
    <comment ref="S14" authorId="0" shapeId="0" xr:uid="{00000000-0006-0000-0600-00001D000000}">
      <text>
        <r>
          <rPr>
            <sz val="8"/>
            <color indexed="81"/>
            <rFont val="Tahoma"/>
            <family val="2"/>
          </rPr>
          <t>New detection ranking based on actions taken.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Perez, Raul</author>
  </authors>
  <commentList>
    <comment ref="D3" authorId="0" shapeId="0" xr:uid="{00000000-0006-0000-1400-000001000000}">
      <text>
        <r>
          <rPr>
            <b/>
            <sz val="9"/>
            <color indexed="81"/>
            <rFont val="Tahoma"/>
            <family val="2"/>
          </rPr>
          <t>If cells are LOCKED, then Values are auto-populated from Title Page. Enter values  there.</t>
        </r>
      </text>
    </comment>
  </commentList>
</comments>
</file>

<file path=xl/sharedStrings.xml><?xml version="1.0" encoding="utf-8"?>
<sst xmlns="http://schemas.openxmlformats.org/spreadsheetml/2006/main" count="828" uniqueCount="509">
  <si>
    <t xml:space="preserve"> </t>
  </si>
  <si>
    <t>Part Name</t>
  </si>
  <si>
    <t>Title</t>
  </si>
  <si>
    <t>Part Submission Warrant</t>
  </si>
  <si>
    <t>R</t>
  </si>
  <si>
    <t>Print Name</t>
  </si>
  <si>
    <t>Dated</t>
  </si>
  <si>
    <t>E-mail</t>
  </si>
  <si>
    <t>Fax No.</t>
  </si>
  <si>
    <t>Phone No.</t>
  </si>
  <si>
    <t>EXPLANATION/COMMENTS:</t>
  </si>
  <si>
    <t>DECLARATION</t>
  </si>
  <si>
    <t>Mold  /  Cavity  /  Production Process</t>
  </si>
  <si>
    <t>(If "NO" - Explanation Required)</t>
  </si>
  <si>
    <t>The results for</t>
  </si>
  <si>
    <t>SUBMISSION RESULTS</t>
  </si>
  <si>
    <t>REQUESTED SUBMISSION LEVEL (Check one)</t>
  </si>
  <si>
    <t>Country</t>
  </si>
  <si>
    <t>Postal Code</t>
  </si>
  <si>
    <t>Region</t>
  </si>
  <si>
    <t>City</t>
  </si>
  <si>
    <t>Street Address</t>
  </si>
  <si>
    <t>Shown on Drawing No.</t>
  </si>
  <si>
    <t>Purchase Order No.</t>
  </si>
  <si>
    <t>Additional Engineering Changes</t>
  </si>
  <si>
    <t xml:space="preserve">      POTENTIAL</t>
  </si>
  <si>
    <t>FAILURE MODE AND EFFECTS ANALYSIS</t>
  </si>
  <si>
    <t>(DESIGN FMEA)</t>
  </si>
  <si>
    <t>FMEA Number:</t>
  </si>
  <si>
    <t>Component:</t>
  </si>
  <si>
    <t xml:space="preserve">Rev.  </t>
  </si>
  <si>
    <t>Prepared by:</t>
  </si>
  <si>
    <t>Application:</t>
  </si>
  <si>
    <t>Design Responsibility:</t>
  </si>
  <si>
    <t>Date (Orig.)</t>
  </si>
  <si>
    <t>Core Team:</t>
  </si>
  <si>
    <t>Key Date:</t>
  </si>
  <si>
    <t>Date (Rev.)</t>
  </si>
  <si>
    <t>Item / Funtion</t>
  </si>
  <si>
    <t>Requirements</t>
  </si>
  <si>
    <t>Potential Failure Mode</t>
  </si>
  <si>
    <t>Potential Effect(s) of Failure</t>
  </si>
  <si>
    <t>S
E
V</t>
  </si>
  <si>
    <t>C
l
a
s
s</t>
  </si>
  <si>
    <t>Potential Cause(s) / Mechanism(s) of Failure</t>
  </si>
  <si>
    <t>O
C
C</t>
  </si>
  <si>
    <t>Current Design Controls
- Prevention
- Detection</t>
  </si>
  <si>
    <t>D
E
T</t>
  </si>
  <si>
    <t>R
P
N</t>
  </si>
  <si>
    <t>Recommended Action (s)</t>
  </si>
  <si>
    <t>Responsibility</t>
  </si>
  <si>
    <t>Target Completion Date</t>
  </si>
  <si>
    <t>Action Results</t>
  </si>
  <si>
    <t>Actions Taken &amp; Completion Date</t>
  </si>
  <si>
    <t>Part Number</t>
  </si>
  <si>
    <t>Delay</t>
  </si>
  <si>
    <t>Storage</t>
  </si>
  <si>
    <t>APPLICATION</t>
  </si>
  <si>
    <t>Application</t>
  </si>
  <si>
    <t>Division</t>
  </si>
  <si>
    <t>Customer Name</t>
  </si>
  <si>
    <t>CODE</t>
  </si>
  <si>
    <t>Supplier Code</t>
  </si>
  <si>
    <t>SUPPLIER</t>
  </si>
  <si>
    <t>Rev or ECL Date</t>
  </si>
  <si>
    <t>Rev or ECL Number</t>
  </si>
  <si>
    <t>NUMBER</t>
  </si>
  <si>
    <t>Item Number</t>
  </si>
  <si>
    <t>NAME</t>
  </si>
  <si>
    <t>Item Name</t>
  </si>
  <si>
    <t>Current Process Controls
- Prevention
- Detection</t>
  </si>
  <si>
    <t>Process / Funtion</t>
  </si>
  <si>
    <t>Process Responsibility:</t>
  </si>
  <si>
    <t>Item Name:</t>
  </si>
  <si>
    <t>(PROCESS FMEA)</t>
  </si>
  <si>
    <t>Item Number:</t>
  </si>
  <si>
    <t>METHOD</t>
  </si>
  <si>
    <t>TECHNIQUE</t>
  </si>
  <si>
    <t>TOLERANCE</t>
  </si>
  <si>
    <t>PLAN</t>
  </si>
  <si>
    <t>CONTROL</t>
  </si>
  <si>
    <t>FREQ.</t>
  </si>
  <si>
    <t>SIZE</t>
  </si>
  <si>
    <t>MEASUREMENT</t>
  </si>
  <si>
    <t>SPECIFICATION/</t>
  </si>
  <si>
    <t>CLASS</t>
  </si>
  <si>
    <t>PROCESS</t>
  </si>
  <si>
    <t>PRODUCT</t>
  </si>
  <si>
    <t>NO.</t>
  </si>
  <si>
    <t>FOR MFG.</t>
  </si>
  <si>
    <t>DESCRIPTION</t>
  </si>
  <si>
    <t>REACTION</t>
  </si>
  <si>
    <t>SAMPLE</t>
  </si>
  <si>
    <t>EVALUATION/</t>
  </si>
  <si>
    <t>PRODUCT/PROCESS</t>
  </si>
  <si>
    <t>CHAR.</t>
  </si>
  <si>
    <t>JIG,TOOLS,</t>
  </si>
  <si>
    <t>OPERATION</t>
  </si>
  <si>
    <t>SPECIAL</t>
  </si>
  <si>
    <t>DEVICE,</t>
  </si>
  <si>
    <t>PROCESS NAME/</t>
  </si>
  <si>
    <t>PART/</t>
  </si>
  <si>
    <t>METHODS</t>
  </si>
  <si>
    <t>CHARACTERISTICS</t>
  </si>
  <si>
    <t>MACHINE,</t>
  </si>
  <si>
    <t>Other Approval/Date (If Req'd.)</t>
  </si>
  <si>
    <t>Supplier/Plant</t>
  </si>
  <si>
    <t>Customer Quality Approval/Date (If Req'd.)</t>
  </si>
  <si>
    <t>Supplier/Plant Approval/Date</t>
  </si>
  <si>
    <t>Part Name/Description</t>
  </si>
  <si>
    <t>Customer Engineering Approval/Date (If Req'd.)</t>
  </si>
  <si>
    <t>Core Team</t>
  </si>
  <si>
    <t>Part Number/Latest Change Level</t>
  </si>
  <si>
    <t>Key Contact/Phone</t>
  </si>
  <si>
    <t>Control Plan Number</t>
  </si>
  <si>
    <t>CONTROL PLAN</t>
  </si>
  <si>
    <t>PART</t>
  </si>
  <si>
    <t>Date</t>
  </si>
  <si>
    <t xml:space="preserve">Production Part Approval </t>
  </si>
  <si>
    <t>Dimensional Test Results</t>
  </si>
  <si>
    <t>ORGANIZATION:</t>
  </si>
  <si>
    <t>PART NUMBER:</t>
  </si>
  <si>
    <t>SUPPLIER CODE:</t>
  </si>
  <si>
    <t>PART NAME:</t>
  </si>
  <si>
    <t>NAME OF INSPECTION FACILITY:</t>
  </si>
  <si>
    <t>DESIGN RECORD CHANGE LEVEL:</t>
  </si>
  <si>
    <t>ENGINEERING CHANGE DOCUMENTS:</t>
  </si>
  <si>
    <t>ITEM</t>
  </si>
  <si>
    <t>SPECIFICATION / LIMITS</t>
  </si>
  <si>
    <t>TEST DATE</t>
  </si>
  <si>
    <t>QTY. TESTED</t>
  </si>
  <si>
    <t xml:space="preserve">MEASUREMENT RESULTS (DATA) </t>
  </si>
  <si>
    <t>MEASUREMENT GAGE TYPE</t>
  </si>
  <si>
    <t>OK</t>
  </si>
  <si>
    <t>NOT OK</t>
  </si>
  <si>
    <t>Blanket statements of conformance are unacceptable for any test results.</t>
  </si>
  <si>
    <t>SIGNATURE</t>
  </si>
  <si>
    <t>TITLE</t>
  </si>
  <si>
    <t>DATE</t>
  </si>
  <si>
    <t>Material Test Results</t>
  </si>
  <si>
    <t>SUPPLIER/VENDOR CODE:</t>
  </si>
  <si>
    <t>MATERIAL SUPPLIER:</t>
  </si>
  <si>
    <t>*CUSTOMER SPECIFIED SUPPLIER/VENDOR CODE:</t>
  </si>
  <si>
    <t>*If source approval is req'd, include the Supplier (Source) &amp; Customer assigned code.</t>
  </si>
  <si>
    <t>NAME of LABORATORY:</t>
  </si>
  <si>
    <t>MATERIAL SPEC. NO. / REV / DATE</t>
  </si>
  <si>
    <t>Performance Test Results</t>
  </si>
  <si>
    <t>TEST SPECIFICATION / REV / DATE</t>
  </si>
  <si>
    <t xml:space="preserve">TEST RESULTS
(DATA) </t>
  </si>
  <si>
    <t>DRAWING</t>
  </si>
  <si>
    <t>(PRODUCT LINES)</t>
  </si>
  <si>
    <t>BUYER</t>
  </si>
  <si>
    <t>E/C LEVEL</t>
  </si>
  <si>
    <t>MANUFACTURING</t>
  </si>
  <si>
    <t>LOCATION</t>
  </si>
  <si>
    <t>REASON FOR</t>
  </si>
  <si>
    <t>PART SUBMISSION WARRANT</t>
  </si>
  <si>
    <t>SPECIAL SAMPLE</t>
  </si>
  <si>
    <t>RE-SUBMISSION</t>
  </si>
  <si>
    <t>OTHER</t>
  </si>
  <si>
    <t>SUBMISSION</t>
  </si>
  <si>
    <t>PRE TEXTURE</t>
  </si>
  <si>
    <t>FIRST PRODUCTION SHIPMENT</t>
  </si>
  <si>
    <t>ENGINEERING CHANGE</t>
  </si>
  <si>
    <t>APPEARANCE EVALUATION</t>
  </si>
  <si>
    <t>AUTHORIZED ALLEGION</t>
  </si>
  <si>
    <t>ORGANIZATION SOURCING AND TEXTURE INFORMATION</t>
  </si>
  <si>
    <t xml:space="preserve">   PRE-TEXTURE</t>
  </si>
  <si>
    <t>REPRESENTATIVE</t>
  </si>
  <si>
    <t xml:space="preserve">   EVALUATION</t>
  </si>
  <si>
    <t>SIGNATURE AND DATE</t>
  </si>
  <si>
    <t xml:space="preserve">   CORRECT AND</t>
  </si>
  <si>
    <t xml:space="preserve"> PROCEED</t>
  </si>
  <si>
    <t xml:space="preserve">   RESUBMIT</t>
  </si>
  <si>
    <t xml:space="preserve">   APPROVED TO</t>
  </si>
  <si>
    <t>ETCH/TOOL/EDM</t>
  </si>
  <si>
    <t>COLOR EVALUATION</t>
  </si>
  <si>
    <t>COLOR</t>
  </si>
  <si>
    <t>TRISTIMULUS DATA</t>
  </si>
  <si>
    <t>MASTER</t>
  </si>
  <si>
    <t>MATERIAL</t>
  </si>
  <si>
    <t>HUE</t>
  </si>
  <si>
    <t>VALUE</t>
  </si>
  <si>
    <t>CHROMA</t>
  </si>
  <si>
    <t>GLOSS</t>
  </si>
  <si>
    <t>METALLIC</t>
  </si>
  <si>
    <t>SHIPPING</t>
  </si>
  <si>
    <t>SUFFIX</t>
  </si>
  <si>
    <t>TYPE</t>
  </si>
  <si>
    <t>SOURCE</t>
  </si>
  <si>
    <t>BRILLIANCE</t>
  </si>
  <si>
    <t>DISPOSITION</t>
  </si>
  <si>
    <t>DL*</t>
  </si>
  <si>
    <t>Da*</t>
  </si>
  <si>
    <t>Db*</t>
  </si>
  <si>
    <t>DE*</t>
  </si>
  <si>
    <t>CMC</t>
  </si>
  <si>
    <t>RED</t>
  </si>
  <si>
    <t>YEL</t>
  </si>
  <si>
    <t>GRN</t>
  </si>
  <si>
    <t>BLU</t>
  </si>
  <si>
    <t>LIGHT</t>
  </si>
  <si>
    <t>DARK</t>
  </si>
  <si>
    <t>GRAY</t>
  </si>
  <si>
    <t>CLEAN</t>
  </si>
  <si>
    <t>HIGH</t>
  </si>
  <si>
    <t>LOW</t>
  </si>
  <si>
    <t>COMMENTS</t>
  </si>
  <si>
    <t>ORGANIZATION</t>
  </si>
  <si>
    <t>PHONE NO.</t>
  </si>
  <si>
    <t>AUTHORIZED CUSTOMER</t>
  </si>
  <si>
    <t>REPRESENTATIVE SIGNATURE</t>
  </si>
  <si>
    <t>Cust. Part Number</t>
  </si>
  <si>
    <t>Org. Part Number</t>
  </si>
  <si>
    <t>Engineering Change Level</t>
  </si>
  <si>
    <t>Safety and/or Government Regulation</t>
  </si>
  <si>
    <t>Weight (kg)</t>
  </si>
  <si>
    <t>Checking Aid No.</t>
  </si>
  <si>
    <t>Checking Aid Engineering Change Level</t>
  </si>
  <si>
    <t>ORGANIZATION MANUFACTURING INFORMATION</t>
  </si>
  <si>
    <t>CUSTOMER SUBMITTAL INFORMATION</t>
  </si>
  <si>
    <t>Organization Name &amp; Supplier/Vendor Code</t>
  </si>
  <si>
    <t>Customer Name/Division</t>
  </si>
  <si>
    <t>Buyer/Buyer Code</t>
  </si>
  <si>
    <t>MATERIALS REPORTING</t>
  </si>
  <si>
    <t>Are polymeric parts identified with appropriate ISO marking codes?</t>
  </si>
  <si>
    <t>REASON FOR SUBMISSION</t>
  </si>
  <si>
    <t>(Check at least one)</t>
  </si>
  <si>
    <t xml:space="preserve">These results meet all drawing and specification requirements: </t>
  </si>
  <si>
    <t>I hereby affirm that the samples represented by this warrant are representative of our parts which were made by a process that meets all Production Part</t>
  </si>
  <si>
    <t>Approval Process Manual 4th Edition Requirements.  I further affirm that the designated process to produce this part have the minimum capacity</t>
  </si>
  <si>
    <t>of 120% of the quoted volume with production tools and equipment in the quoted work patterns.  Any deviations from the declaration are noted below.</t>
  </si>
  <si>
    <t>Is each Allegion owned tool properly tagged and numbered?</t>
  </si>
  <si>
    <t>Organization Authorized Signature</t>
  </si>
  <si>
    <t>FOR ALLEGION CORPORATION USE ONLY</t>
  </si>
  <si>
    <t>Part Warrant Disposition:</t>
  </si>
  <si>
    <t>Signature</t>
  </si>
  <si>
    <t>Is the product that is being warranted RoHS/REACH compliant?</t>
  </si>
  <si>
    <t>Jan 2014</t>
  </si>
  <si>
    <t>Flow Process Chart</t>
  </si>
  <si>
    <t>Subject :</t>
  </si>
  <si>
    <t>Chart No . 1</t>
  </si>
  <si>
    <t>Sheet No . 1</t>
  </si>
  <si>
    <t>Summary</t>
  </si>
  <si>
    <t xml:space="preserve">Activity :
Location: </t>
  </si>
  <si>
    <t>Activity</t>
  </si>
  <si>
    <t>Present</t>
  </si>
  <si>
    <t>Operation</t>
  </si>
  <si>
    <t>Transport</t>
  </si>
  <si>
    <t xml:space="preserve">Developed By :  
Approved By:  </t>
  </si>
  <si>
    <t>Inspection</t>
  </si>
  <si>
    <t>Description</t>
  </si>
  <si>
    <r>
      <t xml:space="preserve">Type of Activity
</t>
    </r>
    <r>
      <rPr>
        <sz val="10"/>
        <rFont val="Arial"/>
        <family val="2"/>
      </rPr>
      <t>VA/NVA/Waste</t>
    </r>
  </si>
  <si>
    <t>Symbol</t>
  </si>
  <si>
    <t>Remarks</t>
  </si>
  <si>
    <t>Checking Aids</t>
  </si>
  <si>
    <t>Process Flow Chart</t>
  </si>
  <si>
    <t>Dimensional Analysis</t>
  </si>
  <si>
    <t>Customer Specific Requirements</t>
  </si>
  <si>
    <t>Measurement System Analysis</t>
  </si>
  <si>
    <t>Design Records</t>
  </si>
  <si>
    <t>Engineering Change Documents</t>
  </si>
  <si>
    <t>Appearance Approval Reports</t>
  </si>
  <si>
    <t>Master Sample</t>
  </si>
  <si>
    <t>Qualified Laboratory Documentation</t>
  </si>
  <si>
    <t>Process Failure Modes &amp; Effects Analysis (FMEA)</t>
  </si>
  <si>
    <t>Design Failure Modes &amp; Effects Analysis (FMEA)</t>
  </si>
  <si>
    <t>Control Plan</t>
  </si>
  <si>
    <t>Sample Parts</t>
  </si>
  <si>
    <t xml:space="preserve">A copy of the Process Flow, indicating all steps and sequence in the process, including incoming components.
</t>
  </si>
  <si>
    <t>Material /Performance Test Results</t>
  </si>
  <si>
    <t>If CPK is Less than 1.33 an accompanying Action Plan is required</t>
  </si>
  <si>
    <t>A master sample shall be retained for the same period as the production part approval records.</t>
  </si>
  <si>
    <t>Design Record</t>
  </si>
  <si>
    <t>Ø</t>
  </si>
  <si>
    <t>Initial Process Study</t>
  </si>
  <si>
    <t>Revision</t>
  </si>
  <si>
    <t>Changed By</t>
  </si>
  <si>
    <t>Simon Forrester</t>
  </si>
  <si>
    <t>Status / Changes</t>
  </si>
  <si>
    <t>Meets Criteria?</t>
  </si>
  <si>
    <t>Char. #</t>
  </si>
  <si>
    <t>Dwg Ref. #</t>
  </si>
  <si>
    <t>Insp. Method</t>
  </si>
  <si>
    <t>Nominal</t>
  </si>
  <si>
    <t>Upper Spec.</t>
  </si>
  <si>
    <t>Lower Spec.</t>
  </si>
  <si>
    <t>Release Criteria</t>
  </si>
  <si>
    <t>Cpk</t>
  </si>
  <si>
    <t>Average</t>
  </si>
  <si>
    <t>Max</t>
  </si>
  <si>
    <t>Min</t>
  </si>
  <si>
    <t>#1</t>
  </si>
  <si>
    <t>SC</t>
  </si>
  <si>
    <t/>
  </si>
  <si>
    <t>#2</t>
  </si>
  <si>
    <t>#3</t>
  </si>
  <si>
    <t>#4</t>
  </si>
  <si>
    <t>#5</t>
  </si>
  <si>
    <t>#6</t>
  </si>
  <si>
    <t>#7</t>
  </si>
  <si>
    <t>#8</t>
  </si>
  <si>
    <t>#9</t>
  </si>
  <si>
    <t>#10</t>
  </si>
  <si>
    <t>#11</t>
  </si>
  <si>
    <t>#12</t>
  </si>
  <si>
    <t>#13</t>
  </si>
  <si>
    <t>#14</t>
  </si>
  <si>
    <t>#15</t>
  </si>
  <si>
    <t>#16</t>
  </si>
  <si>
    <t>#17</t>
  </si>
  <si>
    <t>#18</t>
  </si>
  <si>
    <t>Actions if Criteria Not Met</t>
  </si>
  <si>
    <t>Char. Type</t>
  </si>
  <si>
    <t>Significant / Critical Characteristic Summary</t>
  </si>
  <si>
    <t xml:space="preserve">Initial Process Capability </t>
  </si>
  <si>
    <t>Level 1</t>
  </si>
  <si>
    <t>Level 2</t>
  </si>
  <si>
    <t>Level 4</t>
  </si>
  <si>
    <t>Level 5</t>
  </si>
  <si>
    <t>Process Flow Diagram</t>
  </si>
  <si>
    <t>Process FMEA</t>
  </si>
  <si>
    <t>Initial Process Studies</t>
  </si>
  <si>
    <t>Appearance Approval Report</t>
  </si>
  <si>
    <t>Design FMEA</t>
  </si>
  <si>
    <t>PPAP Submission Level Requirements</t>
  </si>
  <si>
    <t>Customer Engineering Approval</t>
  </si>
  <si>
    <t>Taken from the Drawing</t>
  </si>
  <si>
    <t>Cp</t>
  </si>
  <si>
    <t>S</t>
  </si>
  <si>
    <t>*</t>
  </si>
  <si>
    <t>Drawing Number</t>
  </si>
  <si>
    <t>Manufacturing Location Name</t>
  </si>
  <si>
    <t>Post Code</t>
  </si>
  <si>
    <t>Buyer Code</t>
  </si>
  <si>
    <t>Part Name:</t>
  </si>
  <si>
    <t>Key Contact &amp; Phone Number</t>
  </si>
  <si>
    <t>#19</t>
  </si>
  <si>
    <t>#20</t>
  </si>
  <si>
    <t>CC</t>
  </si>
  <si>
    <t>Study Results</t>
  </si>
  <si>
    <t>Customer Engineering Approval (if required)</t>
  </si>
  <si>
    <t>Initial Release</t>
  </si>
  <si>
    <t>PPAP Workbook</t>
  </si>
  <si>
    <t>MSA Studies</t>
  </si>
  <si>
    <t xml:space="preserve">Dimensional Results </t>
  </si>
  <si>
    <t>Material, Performance Test Results</t>
  </si>
  <si>
    <t>Sample Product</t>
  </si>
  <si>
    <t>Compliance with Customer Requirements</t>
  </si>
  <si>
    <t>Measurement System Analysis (MSA)</t>
  </si>
  <si>
    <t>If GR&amp;R is greater than 10% an accompanying action plan is required</t>
  </si>
  <si>
    <t>Measurement System Analysis Summary</t>
  </si>
  <si>
    <t>Gauge Number</t>
  </si>
  <si>
    <t>Gauge Dwg Ref.</t>
  </si>
  <si>
    <t>Gauge Description</t>
  </si>
  <si>
    <t>Study Date</t>
  </si>
  <si>
    <t>% GR&amp;R</t>
  </si>
  <si>
    <t>List of Checking Aids</t>
  </si>
  <si>
    <t>Gauge Drawing Rev Number</t>
  </si>
  <si>
    <t>Gauge / Instrument Description</t>
  </si>
  <si>
    <t xml:space="preserve">Calibration Status </t>
  </si>
  <si>
    <t>MSA Status</t>
  </si>
  <si>
    <t>Revision Date</t>
  </si>
  <si>
    <t>001</t>
  </si>
  <si>
    <t>EDC QF 039</t>
  </si>
  <si>
    <t>002</t>
  </si>
  <si>
    <t>Align to PPAP element numbering and delete narative tabs</t>
  </si>
  <si>
    <t>Level 3</t>
  </si>
  <si>
    <t>Design FMEA LISTS</t>
  </si>
  <si>
    <t>Process FMEA LISTS</t>
  </si>
  <si>
    <t>SEVERITY SCALE</t>
  </si>
  <si>
    <t>10  Hazardous or non compliant with Government regulation - w/o warning</t>
  </si>
  <si>
    <t>10  Hazardous  - w/o warning</t>
  </si>
  <si>
    <t xml:space="preserve"> 9  Hazardous or non compliant with Government regulation - w/ warning</t>
  </si>
  <si>
    <t xml:space="preserve"> 9  Hazardous  - w/ warning</t>
  </si>
  <si>
    <t xml:space="preserve"> 8  Loss of primary function</t>
  </si>
  <si>
    <t xml:space="preserve"> 8  Major disruption (100% scrap, line shutdown or stop)</t>
  </si>
  <si>
    <t xml:space="preserve"> 7  Degradation of primary function</t>
  </si>
  <si>
    <t xml:space="preserve"> 7  Significant disruption (portion scrap, decreased line speed)</t>
  </si>
  <si>
    <t xml:space="preserve"> 6  Loss of secondary function</t>
  </si>
  <si>
    <t xml:space="preserve"> 6  Moderate disruption (100% reworked offline)</t>
  </si>
  <si>
    <t xml:space="preserve"> 5  Degradation of secondary function</t>
  </si>
  <si>
    <t xml:space="preserve"> 5  Moderate disruption (portion reworked offline)</t>
  </si>
  <si>
    <t xml:space="preserve"> 4  Appearance or audible noise, &gt;75% customers object</t>
  </si>
  <si>
    <t xml:space="preserve"> 4  Moderate disruption (100% reworked online)</t>
  </si>
  <si>
    <t xml:space="preserve"> 3  Appearance or audible noise, &gt;50% customers object</t>
  </si>
  <si>
    <t xml:space="preserve"> 3  Moderate disruption (portion reworked online)</t>
  </si>
  <si>
    <t xml:space="preserve"> 2  Appearance or audible noise, &lt;25% customers object</t>
  </si>
  <si>
    <t xml:space="preserve"> 2  Minor disruption (slight inconvenience to process)</t>
  </si>
  <si>
    <t xml:space="preserve"> 1  No effect</t>
  </si>
  <si>
    <t>OCCURENCE SCALE</t>
  </si>
  <si>
    <t>10  &gt;100 Per 1,000</t>
  </si>
  <si>
    <t xml:space="preserve"> 9    50 Per 1,000</t>
  </si>
  <si>
    <t xml:space="preserve"> 8    20 per 1,000</t>
  </si>
  <si>
    <t xml:space="preserve"> 7    10 Per 1,000</t>
  </si>
  <si>
    <t xml:space="preserve"> 6    2 Per 1,000</t>
  </si>
  <si>
    <t xml:space="preserve"> 5    0.5 Per 1,000</t>
  </si>
  <si>
    <t xml:space="preserve"> 4    0.1 Per 1,000</t>
  </si>
  <si>
    <t xml:space="preserve"> 3    0.01 per 1,000</t>
  </si>
  <si>
    <t xml:space="preserve"> 2    &lt;0.01 Per 1,000</t>
  </si>
  <si>
    <t xml:space="preserve"> 1    Failure eliminated through prevention</t>
  </si>
  <si>
    <t xml:space="preserve"> 1    Failure eliminated through preventive control</t>
  </si>
  <si>
    <t>DETECTION SCALE</t>
  </si>
  <si>
    <t>10  Absolute Impossible</t>
  </si>
  <si>
    <t xml:space="preserve"> 9  Very Remote</t>
  </si>
  <si>
    <t xml:space="preserve"> 8  Remote</t>
  </si>
  <si>
    <t xml:space="preserve"> 7  Very Low</t>
  </si>
  <si>
    <t xml:space="preserve"> 6  Low</t>
  </si>
  <si>
    <t xml:space="preserve"> 5  Moderate</t>
  </si>
  <si>
    <t xml:space="preserve"> 4  Moderately High</t>
  </si>
  <si>
    <t xml:space="preserve"> 3  High</t>
  </si>
  <si>
    <t xml:space="preserve"> 2  Very High</t>
  </si>
  <si>
    <t xml:space="preserve"> 1  Almost Certain</t>
  </si>
  <si>
    <t>003</t>
  </si>
  <si>
    <t>FMEA Scoring Criteria added as last tab of this workbook</t>
  </si>
  <si>
    <t>Summarise below Gauge Repeatability &amp; Reproducibility (GR&amp;R) results and action(s)</t>
  </si>
  <si>
    <t xml:space="preserve">Latest detailed print reflecting part-number and rev level. For complicated assemblies an iso-plot will be accepted. Element also needs to include a Bill of Materials (BOM). Each and every feature must be “ballooned” or “road mapped” to correspond with the dimensional inspection results (including drawing notes, standard tolerance notes and specifications, and anything else relevant to the design of the part).
Attach Drawing to the PPAP Package </t>
  </si>
  <si>
    <t xml:space="preserve">A copy of the Design Failure Mode and Effect Analysis (DFMEA), reviewed and signed-off by supplier. If Allegion is design responsible, usually Allegion may not share this document with the supplier. However, the list of all critical or high impact product characteristics should be shared with the supplier, so they can be addressed on the PFMEA and Control Plan.
</t>
  </si>
  <si>
    <t xml:space="preserve">A copy of the Process Failure Mode and Effect Analysis (PFMEA), reviewed and signed-off by supplier. The PFMEA follows the Process Flow steps, and indicate "what could go wrong" during the process of each component.
</t>
  </si>
  <si>
    <t xml:space="preserve">A list of every dimension noted on the ballooned drawing. This list shows the product characteristic, specification, the measurement results and the assessment showing if this dimension is "ok" or "not ok". A minimum of 3 pieces is reported per product/process combination.
</t>
  </si>
  <si>
    <t xml:space="preserve">Data submitted needs to prove that component/material meets all material, performance and test requirements identified by Allegion (print) and/or Supplier (internal). A minimum data set of 3 samples is required.
</t>
  </si>
  <si>
    <t>If utilizing in-house lab for material and or performance test results insert the lab’s testing scope in this section. If using an outside lab, include lab certification with scope.</t>
  </si>
  <si>
    <t>If CPK is Less than 1.33 an accompanying Action Plan is required.</t>
  </si>
  <si>
    <t xml:space="preserve">A completed Allegion-PSW warranting the product/material meeting all applicable specifications and standards. No product and/or process changes are allowed unless Allegion has given approval to do so per AIAG-PPAP 4th edition section 3.
</t>
  </si>
  <si>
    <t>New Supplier or Manufacture Location</t>
  </si>
  <si>
    <t>Supplier Site Location Change</t>
  </si>
  <si>
    <t>New Part or Product (Initial Submission)</t>
  </si>
  <si>
    <t>New or Modified Tooling</t>
  </si>
  <si>
    <t>Change in Material</t>
  </si>
  <si>
    <t>Engineering Change (Dimensional)</t>
  </si>
  <si>
    <t>Change in Process</t>
  </si>
  <si>
    <t>SOURCED (OEM) PRODUCTS</t>
  </si>
  <si>
    <t>METAL COMPONENTS</t>
  </si>
  <si>
    <t>ELECTRONICS/ELECTRO-MECHANICAL</t>
  </si>
  <si>
    <t>PCBA's, Solenoids, Power Modules, Key-Pads, Key-Cards, Miscellaneous Electronics and Switches</t>
  </si>
  <si>
    <t>ENGINEERED COMPONENTS</t>
  </si>
  <si>
    <t xml:space="preserve">Plastic Parts, Plastic Resins, Cordset and Plugs, Rubber/Felt/Fiber and Nameplates </t>
  </si>
  <si>
    <t>CHEMICALS</t>
  </si>
  <si>
    <t>Paints, (Powder) Coatings, Chemicals, Plating Chemicals and Lubricants</t>
  </si>
  <si>
    <t>MISCELLANEOUS</t>
  </si>
  <si>
    <t>Packaging, Fasteners, Labels, Product Manuals</t>
  </si>
  <si>
    <t>Warrant and Dimensional Data (and for designated appearance items, an AAR) submitted to Allegion</t>
  </si>
  <si>
    <t>Warrant with product samples and limited supporting data submitted to Allegion</t>
  </si>
  <si>
    <t>Warrant with product samples and complete supporting data submitted to Allegion</t>
  </si>
  <si>
    <t>Warrant and other requirements as defined by Allegion</t>
  </si>
  <si>
    <t>Warrant with product samples and complete supporting data reviewed at the supplier's manufacturing location</t>
  </si>
  <si>
    <t>PPAP Reason</t>
  </si>
  <si>
    <t>PPAP Level</t>
  </si>
  <si>
    <r>
      <t xml:space="preserve">Supplier </t>
    </r>
    <r>
      <rPr>
        <b/>
        <sz val="11"/>
        <rFont val="Arial"/>
        <family val="2"/>
      </rPr>
      <t>SHALL</t>
    </r>
    <r>
      <rPr>
        <sz val="11"/>
        <rFont val="Arial"/>
        <family val="2"/>
      </rPr>
      <t xml:space="preserve"> use Allegion format for PPAP submissions</t>
    </r>
  </si>
  <si>
    <t>Locksets, Hardware, Kryptonite, Fusion, Closures, Exit Devices, Sub Assemblies</t>
  </si>
  <si>
    <t>Allegion Specific Requirements</t>
  </si>
  <si>
    <t>Special Instructions:</t>
  </si>
  <si>
    <t>List any Supplemental Requirments that are needed to define the Allegion Requirements for this specific PPAP:</t>
  </si>
  <si>
    <t>PPAP Item Name</t>
  </si>
  <si>
    <r>
      <t>Ø</t>
    </r>
    <r>
      <rPr>
        <sz val="12"/>
        <color rgb="FF000000"/>
        <rFont val="Arial"/>
        <family val="2"/>
      </rPr>
      <t>If required by the customer, the organization shall submit with the PPAP any part-specific checking aid (may be for assemblies or components)</t>
    </r>
  </si>
  <si>
    <r>
      <t>Ø</t>
    </r>
    <r>
      <rPr>
        <sz val="12"/>
        <color rgb="FF000000"/>
        <rFont val="Arial"/>
        <family val="2"/>
      </rPr>
      <t>Provision should be made for preventative maintenance of any checking aids for the life of the part</t>
    </r>
  </si>
  <si>
    <r>
      <t>Ø</t>
    </r>
    <r>
      <rPr>
        <sz val="12"/>
        <color rgb="FF000000"/>
        <rFont val="Arial"/>
        <family val="2"/>
      </rPr>
      <t>Measurement system analysis (MSA) studies shall be conducted in compliance with customer requirements</t>
    </r>
  </si>
  <si>
    <t>Production Part Approval Process (PPAP) Deliverables &amp; Instruction</t>
  </si>
  <si>
    <t>Complete summary of results for Critical and Significant Features Specified on Drawing (Tab 11. Initial Process Study) .</t>
  </si>
  <si>
    <r>
      <rPr>
        <b/>
        <sz val="12"/>
        <rFont val="Arial"/>
        <family val="2"/>
      </rPr>
      <t xml:space="preserve">Instructions: </t>
    </r>
    <r>
      <rPr>
        <sz val="12"/>
        <rFont val="Arial"/>
        <family val="2"/>
      </rPr>
      <t xml:space="preserve"> Fill out requested information in the opposite table. Information, where possible will then populate across onto other documents within this workbook.</t>
    </r>
  </si>
  <si>
    <t>If required by Allegion a written statement that approves the component/material to be PPAP’d by Allegion Engineering</t>
  </si>
  <si>
    <t>A copy of the Control Plan, reviewed and signed-off by supplier. The Control Plan follows the PFMEA steps, and provides more details on how the "potential issues" are checked in the incoming quality, assembly process or during inspections or test of finished products.  All product features are to be addressed in the Control Plan, with special emphasis on Critical or Significant Characteristics.</t>
  </si>
  <si>
    <t>Note: Minitab is the preferred statistical calculation tool.</t>
  </si>
  <si>
    <t>If required by the customer, the organization shall submit with the PPAP any part-specific checking aid (may be for assemblies or components) - See TAB 16 for further instructions.</t>
  </si>
  <si>
    <r>
      <t>Ø</t>
    </r>
    <r>
      <rPr>
        <sz val="12"/>
        <color rgb="FF000000"/>
        <rFont val="Arial"/>
        <family val="2"/>
      </rPr>
      <t>The organization shall certify that all elements of the checking aid agree with part dimensional requirements</t>
    </r>
  </si>
  <si>
    <t>See TAB 17 for ADDITIONAL requirements that are Specified by ALLEGION.</t>
  </si>
  <si>
    <t>Steel, Brass, Zinc, Zinc Ingots, Castings, Extrusions, Forgings, Bearings, Gears, Powder Metal, Stampings, Springs, Finished Shells and Machined Parts</t>
  </si>
  <si>
    <t>Appearance Approval Report for Finished parts or where applicable.</t>
  </si>
  <si>
    <t>GDC QF 003 - Allegion PPAP Workbook</t>
  </si>
  <si>
    <t>Revision History:</t>
  </si>
  <si>
    <t>For questions, please refer to the Allegion Global Supplier Quality Manual, or your supplier quality engineer, or supplier development engineer contact at Allegion.</t>
  </si>
  <si>
    <t>PPAP Guidance Matrix</t>
  </si>
  <si>
    <t>The local site will still determine the actual level and requirements, this is a guidance for Default Levels to use.</t>
  </si>
  <si>
    <t>The organization shall retain at appropriate location and make available to customer on request</t>
  </si>
  <si>
    <t>The organization shall submit to the customer and retain a copy of records or documentation items at appropriate locations</t>
  </si>
  <si>
    <t>The organization shall retain at appropriate location and submit to the customer upon request</t>
  </si>
  <si>
    <t>Any ECNs that are not yet recorded in latest print or ISO-plot referenced in Element 1.</t>
  </si>
  <si>
    <t>MSA shall be conducted for all gages used for measuring critical and significant characteristics regardless if these provide attribute or variable data. As part of PPAP all gages need to be capable per AIAG guidelines.  A summary of results shall be provided on tab 8. MSA.</t>
  </si>
  <si>
    <t>Rev 0: 5-29-2014:  Initial Release for Allegion Plc</t>
  </si>
  <si>
    <t>Sample Size</t>
  </si>
  <si>
    <t>Minimum sample size for Capability Analysis is 30.</t>
  </si>
  <si>
    <r>
      <t xml:space="preserve">The Allegion qualification process mirror’s the Production Part Approval Process (PPAP) as published by AIAG. For more information please refer to the AIAG reference manuals.   
</t>
    </r>
    <r>
      <rPr>
        <b/>
        <sz val="10"/>
        <rFont val="Arial"/>
        <family val="2"/>
      </rPr>
      <t>Note:</t>
    </r>
    <r>
      <rPr>
        <sz val="10"/>
        <rFont val="Arial"/>
        <family val="2"/>
      </rPr>
      <t xml:space="preserve">  The PPAP Deliverables shall be defined on this page along with instruction under each element header. Any Customer Specific Requirements shall be identified on tab 17.Customer Specific Requirements.  
All deliverables identified with an "X" are required and MUST be completed as per the instructions. 
Allegion Quality enters the specified level in the “PPAP Level” box provided which will automatically select the requirements for that level.  Additional requirements may then be added by selecting the individual items with "X" in the associated box. Recommended default levels are provided as a guide on the  tab labelled:  “Default PPAP Matrix”.  The Submission Requirements for each level are further defined in the tab labelled: “PPAP Submission Requirements”.
</t>
    </r>
  </si>
  <si>
    <t>Key Contact EMAIL ID</t>
  </si>
  <si>
    <t>QUANTITY REQUIRED</t>
  </si>
  <si>
    <t>Sample product from the Significant Production Run shall be provided as specified by Allegion.   Quantities will be determined by the Allegion team; see Quantity Required field.  Allegion may choose to validate these parts, hence verifying the validity of the submitted PPAP results.  Samples should be clearly labelled as "PPAP Samples"</t>
  </si>
  <si>
    <t>Rev 1: 2-6-2015: Updated formulas Dimesional Test Results and Initial Capability Study</t>
  </si>
  <si>
    <t>GDC QF 003, Rev 1</t>
  </si>
  <si>
    <r>
      <t xml:space="preserve">
Level 1</t>
    </r>
    <r>
      <rPr>
        <sz val="14"/>
        <rFont val="Arial"/>
        <family val="2"/>
      </rPr>
      <t xml:space="preserve"> - Warrant only (and for designated appearance items, Appearance Approval Report)
</t>
    </r>
    <r>
      <rPr>
        <b/>
        <u/>
        <sz val="14"/>
        <rFont val="Arial"/>
        <family val="2"/>
      </rPr>
      <t>Level 2</t>
    </r>
    <r>
      <rPr>
        <sz val="14"/>
        <rFont val="Arial"/>
        <family val="2"/>
      </rPr>
      <t xml:space="preserve"> - Warrant with (5) product samples and limited supporting data
</t>
    </r>
    <r>
      <rPr>
        <b/>
        <u/>
        <sz val="14"/>
        <rFont val="Arial"/>
        <family val="2"/>
      </rPr>
      <t>Level 3</t>
    </r>
    <r>
      <rPr>
        <sz val="14"/>
        <rFont val="Arial"/>
        <family val="2"/>
      </rPr>
      <t xml:space="preserve"> - Warrant with (5) product samples and complete supporting documentation
</t>
    </r>
    <r>
      <rPr>
        <b/>
        <u/>
        <sz val="14"/>
        <rFont val="Arial"/>
        <family val="2"/>
      </rPr>
      <t>Level 4</t>
    </r>
    <r>
      <rPr>
        <sz val="14"/>
        <rFont val="Arial"/>
        <family val="2"/>
      </rPr>
      <t xml:space="preserve"> - Warrant with (5) product samples and other requirements as defined by Allegion
</t>
    </r>
    <r>
      <rPr>
        <b/>
        <u/>
        <sz val="14"/>
        <rFont val="Arial"/>
        <family val="2"/>
      </rPr>
      <t>Level 5</t>
    </r>
    <r>
      <rPr>
        <sz val="14"/>
        <rFont val="Arial"/>
        <family val="2"/>
      </rPr>
      <t xml:space="preserve"> - Warrant with product samples and complete supporting data reviewed at Supplier's manufacturing location</t>
    </r>
  </si>
  <si>
    <t>DIMENSION / SPECIFICATION (show blueprint location)</t>
  </si>
  <si>
    <t>Rev. 2: 11-12-2015: Added 5 instead of 3 parts for measurements, added vendor and Allegion columns on measurements, and added print location for dimension</t>
  </si>
  <si>
    <t>Rev 3 7-12-2017 Updated the default matrix</t>
  </si>
  <si>
    <t>3/5*</t>
  </si>
  <si>
    <t>3 if the site has an acceptable OSA on file</t>
  </si>
  <si>
    <t>Final Box Label (Example)</t>
  </si>
  <si>
    <r>
      <t>A.</t>
    </r>
    <r>
      <rPr>
        <b/>
        <sz val="7"/>
        <rFont val="Times New Roman"/>
        <family val="1"/>
      </rPr>
      <t xml:space="preserve">  </t>
    </r>
    <r>
      <rPr>
        <b/>
        <sz val="9"/>
        <rFont val="Tahoma"/>
        <family val="2"/>
      </rPr>
      <t xml:space="preserve">Master Box Labeling – </t>
    </r>
    <r>
      <rPr>
        <sz val="9"/>
        <rFont val="Tahoma"/>
        <family val="2"/>
      </rPr>
      <t>The Master box in a single shipment will have the following labeling requirement on each box.</t>
    </r>
  </si>
  <si>
    <r>
      <t>1.</t>
    </r>
    <r>
      <rPr>
        <b/>
        <sz val="7"/>
        <rFont val="Times New Roman"/>
        <family val="1"/>
      </rPr>
      <t xml:space="preserve">  </t>
    </r>
    <r>
      <rPr>
        <sz val="9"/>
        <rFont val="Tahoma"/>
        <family val="2"/>
      </rPr>
      <t>Bar</t>
    </r>
    <r>
      <rPr>
        <b/>
        <sz val="9"/>
        <rFont val="Tahoma"/>
        <family val="2"/>
      </rPr>
      <t xml:space="preserve"> </t>
    </r>
    <r>
      <rPr>
        <sz val="9"/>
        <rFont val="Tahoma"/>
        <family val="2"/>
      </rPr>
      <t>Code will be in accordance to the industry standard “Code 39” or “Code 128”.</t>
    </r>
  </si>
  <si>
    <r>
      <t>2.</t>
    </r>
    <r>
      <rPr>
        <b/>
        <sz val="7"/>
        <rFont val="Times New Roman"/>
        <family val="1"/>
      </rPr>
      <t xml:space="preserve">  </t>
    </r>
    <r>
      <rPr>
        <sz val="9"/>
        <rFont val="Tahoma"/>
        <family val="2"/>
      </rPr>
      <t xml:space="preserve">Each label </t>
    </r>
    <r>
      <rPr>
        <b/>
        <sz val="9"/>
        <color rgb="FFFF0000"/>
        <rFont val="Tahoma"/>
        <family val="2"/>
      </rPr>
      <t>will include</t>
    </r>
    <r>
      <rPr>
        <sz val="9"/>
        <color rgb="FFFF0000"/>
        <rFont val="Tahoma"/>
        <family val="2"/>
      </rPr>
      <t xml:space="preserve"> </t>
    </r>
    <r>
      <rPr>
        <sz val="9"/>
        <rFont val="Tahoma"/>
        <family val="2"/>
      </rPr>
      <t>the following information with a corresponding bar code.</t>
    </r>
  </si>
  <si>
    <t>Supplier name or logo</t>
  </si>
  <si>
    <t>Assembly part number &amp; oracle number</t>
  </si>
  <si>
    <t>Description (Assembly drawing title)</t>
  </si>
  <si>
    <t>Manufacturing date</t>
  </si>
  <si>
    <t>Quantity</t>
  </si>
  <si>
    <t>Drawing revision</t>
  </si>
  <si>
    <t>Barcode</t>
  </si>
  <si>
    <t xml:space="preserve">               Master Label (Example)</t>
  </si>
  <si>
    <t>Insert Drawing here</t>
  </si>
  <si>
    <t>Note: all vendors refer to https://www.allegion.com/suppliers  for the most current inbound packaging specification and ensure compliance</t>
  </si>
  <si>
    <t>THIS IS JUST AN EXAMPLE/OPTION OF THE PACKAGING, insert plant requirements here</t>
  </si>
  <si>
    <t>Rev 4; 11-01-2017 added label, drawing and packaing requeirments tabs in between 17 and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</si>
</sst>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00"/>
    <numFmt numFmtId="165" formatCode="0.0000"/>
    <numFmt numFmtId="166" formatCode="0.0%"/>
    <numFmt numFmtId="167" formatCode="m/d/yy;@"/>
    <numFmt numFmtId="168" formatCode="0.000000_);\(0.000000\)"/>
    <numFmt numFmtId="169" formatCode="&quot;$&quot;#,##0.00"/>
    <numFmt numFmtId="170" formatCode="0.00_)"/>
    <numFmt numFmtId="171" formatCode="[$-409]d\-mmm\-yy;@"/>
    <numFmt numFmtId="172" formatCode="[$-409]mmmm\ d\,\ yyyy;@"/>
  </numFmts>
  <fonts count="9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Times New Roman"/>
      <family val="1"/>
    </font>
    <font>
      <sz val="10"/>
      <color indexed="8"/>
      <name val="Arial"/>
      <family val="2"/>
    </font>
    <font>
      <sz val="12"/>
      <name val="Arial"/>
      <family val="2"/>
    </font>
    <font>
      <sz val="8"/>
      <name val="Times New Roman"/>
      <family val="1"/>
    </font>
    <font>
      <b/>
      <sz val="8"/>
      <name val="Arial"/>
      <family val="2"/>
    </font>
    <font>
      <sz val="9"/>
      <name val="Arial"/>
      <family val="2"/>
    </font>
    <font>
      <b/>
      <sz val="12"/>
      <name val="Arial"/>
      <family val="2"/>
    </font>
    <font>
      <b/>
      <sz val="14"/>
      <name val="Arial"/>
      <family val="2"/>
    </font>
    <font>
      <sz val="10"/>
      <color indexed="12"/>
      <name val="Arial"/>
      <family val="2"/>
    </font>
    <font>
      <b/>
      <sz val="11"/>
      <name val="Arial"/>
      <family val="2"/>
    </font>
    <font>
      <sz val="6"/>
      <name val="Arial"/>
      <family val="2"/>
    </font>
    <font>
      <u/>
      <sz val="10"/>
      <color indexed="12"/>
      <name val="Arial"/>
      <family val="2"/>
      <charset val="238"/>
    </font>
    <font>
      <u/>
      <sz val="10"/>
      <color indexed="12"/>
      <name val="Arial"/>
      <family val="2"/>
    </font>
    <font>
      <sz val="8"/>
      <color indexed="81"/>
      <name val="Tahoma"/>
      <family val="2"/>
    </font>
    <font>
      <sz val="10"/>
      <name val="Arial"/>
      <family val="2"/>
      <charset val="238"/>
    </font>
    <font>
      <b/>
      <i/>
      <sz val="16"/>
      <name val="Helv"/>
    </font>
    <font>
      <sz val="10"/>
      <name val="MS Sans Serif"/>
      <family val="2"/>
    </font>
    <font>
      <sz val="11"/>
      <name val="Arial"/>
      <family val="2"/>
    </font>
    <font>
      <sz val="8"/>
      <color rgb="FF000000"/>
      <name val="Tahoma"/>
      <family val="2"/>
    </font>
    <font>
      <b/>
      <i/>
      <sz val="10"/>
      <name val="Arial"/>
      <family val="2"/>
    </font>
    <font>
      <b/>
      <sz val="16"/>
      <name val="Arial"/>
      <family val="2"/>
    </font>
    <font>
      <sz val="16"/>
      <name val="Arial"/>
      <family val="2"/>
    </font>
    <font>
      <b/>
      <sz val="9"/>
      <color indexed="17"/>
      <name val="Arial"/>
      <family val="2"/>
    </font>
    <font>
      <b/>
      <sz val="9"/>
      <color indexed="10"/>
      <name val="Arial"/>
      <family val="2"/>
    </font>
    <font>
      <u/>
      <sz val="8"/>
      <name val="Arial"/>
      <family val="2"/>
    </font>
    <font>
      <sz val="7"/>
      <name val="Arial"/>
      <family val="2"/>
    </font>
    <font>
      <sz val="6"/>
      <name val="Small Fonts"/>
      <family val="2"/>
    </font>
    <font>
      <sz val="10"/>
      <color rgb="FF0000FF"/>
      <name val="Times New Roman"/>
      <family val="1"/>
    </font>
    <font>
      <sz val="8"/>
      <color rgb="FF0000FF"/>
      <name val="Times New Roman"/>
      <family val="1"/>
    </font>
    <font>
      <sz val="8"/>
      <color rgb="FF0000FF"/>
      <name val="Arial"/>
      <family val="2"/>
    </font>
    <font>
      <sz val="10"/>
      <color rgb="FF0000FF"/>
      <name val="Arial"/>
      <family val="2"/>
    </font>
    <font>
      <b/>
      <sz val="20"/>
      <name val="Arial"/>
      <family val="2"/>
    </font>
    <font>
      <sz val="18"/>
      <name val="Arial"/>
      <family val="2"/>
    </font>
    <font>
      <b/>
      <sz val="12"/>
      <color indexed="9"/>
      <name val="Arial"/>
      <family val="2"/>
    </font>
    <font>
      <sz val="16"/>
      <color rgb="FFFF671F"/>
      <name val="Wingdings"/>
      <charset val="2"/>
    </font>
    <font>
      <sz val="28"/>
      <color rgb="FFFF671F"/>
      <name val="Arial"/>
      <family val="2"/>
    </font>
    <font>
      <sz val="10"/>
      <color rgb="FFFF0000"/>
      <name val="Arial"/>
      <family val="2"/>
    </font>
    <font>
      <b/>
      <sz val="18"/>
      <name val="Arial"/>
      <family val="2"/>
    </font>
    <font>
      <i/>
      <sz val="10"/>
      <color rgb="FFFF0000"/>
      <name val="Arial"/>
      <family val="2"/>
    </font>
    <font>
      <sz val="8"/>
      <color theme="0" tint="-0.34998626667073579"/>
      <name val="Arial"/>
      <family val="2"/>
    </font>
    <font>
      <sz val="10"/>
      <name val="Arial"/>
      <family val="2"/>
    </font>
    <font>
      <b/>
      <sz val="9"/>
      <name val="Arial"/>
      <family val="2"/>
    </font>
    <font>
      <b/>
      <sz val="10"/>
      <color indexed="9"/>
      <name val="Arial"/>
      <family val="2"/>
    </font>
    <font>
      <sz val="11"/>
      <color rgb="FF000000"/>
      <name val="Calibri"/>
      <family val="2"/>
    </font>
    <font>
      <sz val="14"/>
      <color theme="0"/>
      <name val="Arial"/>
      <family val="2"/>
    </font>
    <font>
      <sz val="11"/>
      <color theme="0"/>
      <name val="Arial"/>
      <family val="2"/>
    </font>
    <font>
      <b/>
      <sz val="14"/>
      <color rgb="FF000000"/>
      <name val="Calibri"/>
      <family val="2"/>
    </font>
    <font>
      <b/>
      <sz val="14"/>
      <name val="Calibri"/>
      <family val="2"/>
      <scheme val="minor"/>
    </font>
    <font>
      <b/>
      <sz val="11"/>
      <color theme="1"/>
      <name val="Calibri"/>
      <family val="2"/>
      <scheme val="minor"/>
    </font>
    <font>
      <sz val="12"/>
      <color rgb="FFFF671F"/>
      <name val="Wingdings"/>
      <charset val="2"/>
    </font>
    <font>
      <b/>
      <u/>
      <sz val="18"/>
      <color theme="1"/>
      <name val="Calibri"/>
      <family val="2"/>
      <scheme val="minor"/>
    </font>
    <font>
      <sz val="12"/>
      <color theme="1"/>
      <name val="Calibri"/>
      <family val="2"/>
      <scheme val="minor"/>
    </font>
    <font>
      <sz val="24"/>
      <color rgb="FFFF671F"/>
      <name val="Arial"/>
      <family val="2"/>
    </font>
    <font>
      <sz val="14"/>
      <color rgb="FFFF671F"/>
      <name val="Wingdings"/>
      <charset val="2"/>
    </font>
    <font>
      <sz val="14"/>
      <name val="Arial"/>
      <family val="2"/>
    </font>
    <font>
      <sz val="14"/>
      <color theme="1"/>
      <name val="Calibri"/>
      <family val="2"/>
      <scheme val="minor"/>
    </font>
    <font>
      <sz val="10"/>
      <color theme="0"/>
      <name val="Arial"/>
      <family val="2"/>
    </font>
    <font>
      <b/>
      <sz val="16"/>
      <color theme="0"/>
      <name val="Arial"/>
      <family val="2"/>
    </font>
    <font>
      <sz val="8"/>
      <color theme="0"/>
      <name val="Arial"/>
      <family val="2"/>
    </font>
    <font>
      <b/>
      <sz val="12"/>
      <color theme="0"/>
      <name val="Arial"/>
      <family val="2"/>
    </font>
    <font>
      <b/>
      <sz val="14"/>
      <color theme="0"/>
      <name val="Arial"/>
      <family val="2"/>
    </font>
    <font>
      <b/>
      <sz val="16"/>
      <color theme="0"/>
      <name val="Calibri"/>
      <family val="2"/>
      <scheme val="minor"/>
    </font>
    <font>
      <b/>
      <sz val="13"/>
      <color theme="0"/>
      <name val="Arial"/>
      <family val="2"/>
    </font>
    <font>
      <b/>
      <sz val="14"/>
      <color theme="0"/>
      <name val="Calibri"/>
      <family val="2"/>
      <scheme val="minor"/>
    </font>
    <font>
      <sz val="20"/>
      <color theme="0"/>
      <name val="Arial"/>
      <family val="2"/>
    </font>
    <font>
      <b/>
      <sz val="14"/>
      <color indexed="9"/>
      <name val="Arial"/>
      <family val="2"/>
    </font>
    <font>
      <b/>
      <u/>
      <sz val="14"/>
      <name val="Arial"/>
      <family val="2"/>
    </font>
    <font>
      <b/>
      <sz val="11"/>
      <color theme="0"/>
      <name val="Arial"/>
      <family val="2"/>
    </font>
    <font>
      <sz val="11"/>
      <color theme="0"/>
      <name val="Calibri"/>
      <family val="2"/>
    </font>
    <font>
      <sz val="28"/>
      <name val="Arial"/>
      <family val="2"/>
    </font>
    <font>
      <sz val="12"/>
      <color rgb="FF000000"/>
      <name val="Arial"/>
      <family val="2"/>
    </font>
    <font>
      <sz val="9"/>
      <color indexed="81"/>
      <name val="Tahoma"/>
      <family val="2"/>
    </font>
    <font>
      <b/>
      <sz val="11"/>
      <color rgb="FF0000FF"/>
      <name val="Calibri"/>
      <family val="2"/>
      <scheme val="minor"/>
    </font>
    <font>
      <b/>
      <sz val="9"/>
      <color indexed="81"/>
      <name val="Tahoma"/>
      <family val="2"/>
    </font>
    <font>
      <b/>
      <sz val="18"/>
      <color rgb="FFFFFFFF"/>
      <name val="Arial"/>
      <family val="2"/>
    </font>
    <font>
      <sz val="20"/>
      <color rgb="FF000000"/>
      <name val="Calibri"/>
      <family val="2"/>
    </font>
    <font>
      <b/>
      <sz val="13"/>
      <color rgb="FFFFFFFF"/>
      <name val="Arial"/>
      <family val="2"/>
    </font>
    <font>
      <b/>
      <sz val="14"/>
      <color rgb="FFFFFFFF"/>
      <name val="Arial"/>
      <family val="2"/>
    </font>
    <font>
      <b/>
      <sz val="12"/>
      <color rgb="FF000000"/>
      <name val="Arial"/>
      <family val="2"/>
    </font>
    <font>
      <sz val="16"/>
      <color rgb="FFFFFFFF"/>
      <name val="Arial"/>
      <family val="2"/>
    </font>
    <font>
      <sz val="12"/>
      <color rgb="FFFFFFFF"/>
      <name val="Arial"/>
      <family val="2"/>
    </font>
    <font>
      <b/>
      <sz val="20"/>
      <color rgb="FF000000"/>
      <name val="Arial"/>
      <family val="2"/>
    </font>
    <font>
      <b/>
      <sz val="11"/>
      <color rgb="FFFFFFFF"/>
      <name val="Arial"/>
      <family val="2"/>
    </font>
    <font>
      <sz val="11"/>
      <color rgb="FFFFFFFF"/>
      <name val="Arial"/>
      <family val="2"/>
    </font>
    <font>
      <b/>
      <sz val="18"/>
      <name val="Tahoma"/>
      <family val="2"/>
    </font>
    <font>
      <sz val="9"/>
      <name val="Tahoma"/>
      <family val="2"/>
    </font>
    <font>
      <b/>
      <sz val="9"/>
      <name val="Tahoma"/>
      <family val="2"/>
    </font>
    <font>
      <b/>
      <sz val="7"/>
      <name val="Times New Roman"/>
      <family val="1"/>
    </font>
    <font>
      <b/>
      <sz val="9"/>
      <color rgb="FFFF0000"/>
      <name val="Tahoma"/>
      <family val="2"/>
    </font>
    <font>
      <sz val="9"/>
      <color rgb="FFFF0000"/>
      <name val="Tahoma"/>
      <family val="2"/>
    </font>
    <font>
      <b/>
      <sz val="10"/>
      <color rgb="FFFF0000"/>
      <name val="Arial"/>
      <family val="2"/>
    </font>
  </fonts>
  <fills count="2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theme="0" tint="-0.14999847407452621"/>
        <bgColor indexed="64"/>
      </patternFill>
    </fill>
    <fill>
      <patternFill patternType="solid">
        <fgColor indexed="42"/>
        <bgColor indexed="64"/>
      </patternFill>
    </fill>
    <fill>
      <patternFill patternType="solid">
        <fgColor indexed="41"/>
        <bgColor indexed="64"/>
      </patternFill>
    </fill>
    <fill>
      <patternFill patternType="solid">
        <fgColor indexed="65"/>
        <bgColor indexed="64"/>
      </patternFill>
    </fill>
    <fill>
      <patternFill patternType="solid">
        <fgColor indexed="1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671F"/>
        <bgColor indexed="64"/>
      </patternFill>
    </fill>
    <fill>
      <patternFill patternType="solid">
        <fgColor theme="0" tint="-0.34998626667073579"/>
        <bgColor indexed="64"/>
      </patternFill>
    </fill>
    <fill>
      <patternFill patternType="solid">
        <fgColor rgb="FFFF671F"/>
        <bgColor indexed="9"/>
      </patternFill>
    </fill>
    <fill>
      <patternFill patternType="solid">
        <fgColor theme="9" tint="0.59999389629810485"/>
        <bgColor indexed="9"/>
      </patternFill>
    </fill>
    <fill>
      <patternFill patternType="solid">
        <fgColor rgb="FFFF671F"/>
        <bgColor rgb="FF000000"/>
      </patternFill>
    </fill>
    <fill>
      <patternFill patternType="solid">
        <fgColor rgb="FF808080"/>
        <bgColor rgb="FF000000"/>
      </patternFill>
    </fill>
    <fill>
      <patternFill patternType="solid">
        <fgColor theme="2" tint="-0.249977111117893"/>
        <bgColor indexed="64"/>
      </patternFill>
    </fill>
    <fill>
      <patternFill patternType="solid">
        <fgColor rgb="FFFFFF00"/>
        <bgColor indexed="64"/>
      </patternFill>
    </fill>
  </fills>
  <borders count="7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style="thin">
        <color indexed="64"/>
      </right>
      <top style="medium">
        <color indexed="23"/>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50">
    <xf numFmtId="0" fontId="0" fillId="0" borderId="0"/>
    <xf numFmtId="168" fontId="5" fillId="0" borderId="0" applyFill="0" applyBorder="0" applyAlignment="0"/>
    <xf numFmtId="166" fontId="5" fillId="0" borderId="0" applyFill="0" applyBorder="0" applyAlignment="0"/>
    <xf numFmtId="169" fontId="5" fillId="0" borderId="0" applyFill="0" applyBorder="0" applyAlignment="0"/>
    <xf numFmtId="168" fontId="5" fillId="0" borderId="0" applyFill="0" applyBorder="0" applyAlignment="0"/>
    <xf numFmtId="38" fontId="7" fillId="2" borderId="0" applyNumberFormat="0" applyBorder="0" applyAlignment="0" applyProtection="0"/>
    <xf numFmtId="0" fontId="14" fillId="0" borderId="1" applyNumberFormat="0" applyAlignment="0" applyProtection="0">
      <alignment horizontal="left" vertical="center"/>
    </xf>
    <xf numFmtId="0" fontId="14" fillId="0" borderId="2">
      <alignment horizontal="left"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0" fontId="7" fillId="3" borderId="3" applyNumberFormat="0" applyBorder="0" applyAlignment="0" applyProtection="0"/>
    <xf numFmtId="168" fontId="5" fillId="0" borderId="0" applyFill="0" applyBorder="0" applyAlignment="0"/>
    <xf numFmtId="0" fontId="22" fillId="0" borderId="0"/>
    <xf numFmtId="170" fontId="23" fillId="0" borderId="0"/>
    <xf numFmtId="0" fontId="5" fillId="0" borderId="0"/>
    <xf numFmtId="0" fontId="5" fillId="0" borderId="0"/>
    <xf numFmtId="0" fontId="5" fillId="0" borderId="0"/>
    <xf numFmtId="0" fontId="5" fillId="0" borderId="0"/>
    <xf numFmtId="0" fontId="5" fillId="0" borderId="0"/>
    <xf numFmtId="0" fontId="5" fillId="0" borderId="0"/>
    <xf numFmtId="10" fontId="5" fillId="0" borderId="0" applyFont="0" applyFill="0" applyBorder="0" applyAlignment="0" applyProtection="0"/>
    <xf numFmtId="9" fontId="5" fillId="0" borderId="0" applyFont="0" applyFill="0" applyBorder="0" applyAlignment="0" applyProtection="0"/>
    <xf numFmtId="168" fontId="5" fillId="0" borderId="0" applyFill="0" applyBorder="0" applyAlignment="0"/>
    <xf numFmtId="0" fontId="24" fillId="0" borderId="0"/>
    <xf numFmtId="49" fontId="9" fillId="0" borderId="0" applyFill="0" applyBorder="0" applyAlignment="0"/>
    <xf numFmtId="168" fontId="5" fillId="0" borderId="0" applyFill="0" applyBorder="0" applyAlignment="0"/>
    <xf numFmtId="0" fontId="8" fillId="0" borderId="0"/>
    <xf numFmtId="0" fontId="4" fillId="0" borderId="0"/>
    <xf numFmtId="0" fontId="48" fillId="0" borderId="0"/>
    <xf numFmtId="43" fontId="5" fillId="0" borderId="0" applyFont="0" applyFill="0" applyBorder="0" applyAlignment="0" applyProtection="0"/>
    <xf numFmtId="0" fontId="48" fillId="0" borderId="0"/>
    <xf numFmtId="0" fontId="4" fillId="0" borderId="0"/>
    <xf numFmtId="0" fontId="4" fillId="0" borderId="0"/>
    <xf numFmtId="0" fontId="3" fillId="0" borderId="0"/>
    <xf numFmtId="0" fontId="5" fillId="0" borderId="0"/>
    <xf numFmtId="0" fontId="5" fillId="0" borderId="0"/>
    <xf numFmtId="0" fontId="5"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2" fillId="0" borderId="0"/>
    <xf numFmtId="0" fontId="5" fillId="0" borderId="0"/>
    <xf numFmtId="0" fontId="1" fillId="0" borderId="0"/>
  </cellStyleXfs>
  <cellXfs count="869">
    <xf numFmtId="0" fontId="0" fillId="0" borderId="0" xfId="0"/>
    <xf numFmtId="0" fontId="5" fillId="0" borderId="0" xfId="15"/>
    <xf numFmtId="0" fontId="5" fillId="0" borderId="27" xfId="15" applyFill="1" applyBorder="1" applyAlignment="1" applyProtection="1">
      <alignment horizontal="centerContinuous"/>
      <protection locked="0"/>
    </xf>
    <xf numFmtId="0" fontId="5" fillId="0" borderId="0" xfId="15" applyFill="1" applyBorder="1" applyAlignment="1" applyProtection="1">
      <alignment horizontal="centerContinuous"/>
      <protection locked="0"/>
    </xf>
    <xf numFmtId="0" fontId="5" fillId="0" borderId="0" xfId="15" applyAlignment="1">
      <alignment horizontal="center" vertical="center"/>
    </xf>
    <xf numFmtId="0" fontId="7" fillId="0" borderId="22" xfId="15" applyFont="1" applyBorder="1" applyAlignment="1" applyProtection="1">
      <alignment vertical="top" wrapText="1"/>
      <protection locked="0"/>
    </xf>
    <xf numFmtId="0" fontId="7" fillId="7" borderId="22" xfId="15" applyFont="1" applyFill="1" applyBorder="1" applyAlignment="1" applyProtection="1">
      <alignment horizontal="center" vertical="top" wrapText="1"/>
      <protection locked="0"/>
    </xf>
    <xf numFmtId="0" fontId="7" fillId="0" borderId="22" xfId="15" applyFont="1" applyBorder="1" applyAlignment="1" applyProtection="1">
      <alignment horizontal="center" vertical="top" wrapText="1"/>
      <protection locked="0"/>
    </xf>
    <xf numFmtId="0" fontId="7" fillId="8" borderId="22" xfId="15" applyFont="1" applyFill="1" applyBorder="1" applyAlignment="1" applyProtection="1">
      <alignment horizontal="center" vertical="top" wrapText="1"/>
      <protection locked="0"/>
    </xf>
    <xf numFmtId="0" fontId="7" fillId="8" borderId="46" xfId="15" applyFont="1" applyFill="1" applyBorder="1" applyAlignment="1" applyProtection="1">
      <alignment horizontal="center" vertical="top" wrapText="1"/>
      <protection locked="0"/>
    </xf>
    <xf numFmtId="0" fontId="7" fillId="0" borderId="26" xfId="15" applyFont="1" applyBorder="1" applyAlignment="1" applyProtection="1">
      <alignment vertical="top" wrapText="1"/>
      <protection locked="0"/>
    </xf>
    <xf numFmtId="0" fontId="7" fillId="7" borderId="26" xfId="15" applyFont="1" applyFill="1" applyBorder="1" applyAlignment="1" applyProtection="1">
      <alignment horizontal="center" vertical="top" wrapText="1"/>
      <protection locked="0"/>
    </xf>
    <xf numFmtId="0" fontId="7" fillId="0" borderId="26" xfId="15" applyFont="1" applyBorder="1" applyAlignment="1" applyProtection="1">
      <alignment horizontal="center" vertical="top" wrapText="1"/>
      <protection locked="0"/>
    </xf>
    <xf numFmtId="0" fontId="7" fillId="8" borderId="14" xfId="15" applyFont="1" applyFill="1" applyBorder="1" applyAlignment="1" applyProtection="1">
      <alignment horizontal="center" vertical="top" wrapText="1"/>
      <protection locked="0"/>
    </xf>
    <xf numFmtId="0" fontId="5" fillId="0" borderId="29" xfId="15" applyBorder="1"/>
    <xf numFmtId="0" fontId="5" fillId="0" borderId="31" xfId="15" applyBorder="1"/>
    <xf numFmtId="0" fontId="5" fillId="0" borderId="21" xfId="15" applyBorder="1"/>
    <xf numFmtId="0" fontId="6" fillId="0" borderId="20" xfId="15" applyFont="1" applyBorder="1"/>
    <xf numFmtId="0" fontId="16" fillId="0" borderId="40" xfId="15" applyFont="1" applyBorder="1" applyAlignment="1" applyProtection="1">
      <alignment horizontal="left"/>
      <protection locked="0"/>
    </xf>
    <xf numFmtId="0" fontId="6" fillId="0" borderId="19" xfId="15" applyFont="1" applyBorder="1" applyAlignment="1">
      <alignment horizontal="right"/>
    </xf>
    <xf numFmtId="0" fontId="5" fillId="0" borderId="0" xfId="15" applyBorder="1" applyAlignment="1" applyProtection="1">
      <alignment horizontal="centerContinuous"/>
      <protection locked="0"/>
    </xf>
    <xf numFmtId="0" fontId="5" fillId="0" borderId="27" xfId="15" applyBorder="1" applyAlignment="1" applyProtection="1">
      <alignment horizontal="centerContinuous"/>
      <protection locked="0"/>
    </xf>
    <xf numFmtId="0" fontId="7" fillId="0" borderId="14" xfId="15" applyFont="1" applyBorder="1" applyAlignment="1" applyProtection="1">
      <alignment vertical="top" wrapText="1"/>
      <protection locked="0"/>
    </xf>
    <xf numFmtId="0" fontId="7" fillId="0" borderId="46" xfId="15" applyFont="1" applyBorder="1" applyAlignment="1" applyProtection="1">
      <alignment vertical="top" wrapText="1"/>
      <protection locked="0"/>
    </xf>
    <xf numFmtId="0" fontId="16" fillId="0" borderId="26" xfId="15" applyFont="1" applyBorder="1" applyAlignment="1" applyProtection="1">
      <alignment horizontal="centerContinuous"/>
      <protection locked="0"/>
    </xf>
    <xf numFmtId="0" fontId="16" fillId="0" borderId="26" xfId="15" applyFont="1" applyBorder="1" applyAlignment="1" applyProtection="1">
      <protection locked="0"/>
    </xf>
    <xf numFmtId="0" fontId="16" fillId="0" borderId="26" xfId="15" applyFont="1" applyBorder="1" applyProtection="1">
      <protection locked="0"/>
    </xf>
    <xf numFmtId="14" fontId="16" fillId="0" borderId="26" xfId="15" applyNumberFormat="1" applyFont="1" applyBorder="1" applyAlignment="1" applyProtection="1">
      <alignment horizontal="centerContinuous"/>
      <protection locked="0"/>
    </xf>
    <xf numFmtId="0" fontId="7" fillId="0" borderId="23" xfId="15" applyFont="1" applyBorder="1" applyProtection="1">
      <protection locked="0"/>
    </xf>
    <xf numFmtId="0" fontId="7" fillId="0" borderId="24" xfId="15" applyFont="1" applyBorder="1" applyProtection="1">
      <protection locked="0"/>
    </xf>
    <xf numFmtId="0" fontId="7" fillId="0" borderId="28" xfId="15" applyFont="1" applyBorder="1" applyProtection="1">
      <protection locked="0"/>
    </xf>
    <xf numFmtId="0" fontId="5" fillId="0" borderId="0" xfId="15" applyProtection="1">
      <protection locked="0"/>
    </xf>
    <xf numFmtId="167" fontId="13" fillId="4" borderId="3" xfId="15" applyNumberFormat="1" applyFont="1" applyFill="1" applyBorder="1" applyAlignment="1" applyProtection="1">
      <alignment horizontal="center"/>
      <protection locked="0"/>
    </xf>
    <xf numFmtId="1" fontId="13" fillId="4" borderId="34" xfId="15" applyNumberFormat="1" applyFont="1" applyFill="1" applyBorder="1" applyAlignment="1" applyProtection="1">
      <alignment horizontal="center"/>
      <protection locked="0"/>
    </xf>
    <xf numFmtId="0" fontId="13" fillId="4" borderId="3" xfId="15" applyFont="1" applyFill="1" applyBorder="1" applyAlignment="1" applyProtection="1">
      <alignment horizontal="center"/>
      <protection locked="0"/>
    </xf>
    <xf numFmtId="0" fontId="5" fillId="4" borderId="0" xfId="15" applyFill="1" applyBorder="1" applyProtection="1">
      <protection locked="0"/>
    </xf>
    <xf numFmtId="0" fontId="5" fillId="4" borderId="27" xfId="15" applyFill="1" applyBorder="1" applyProtection="1">
      <protection locked="0"/>
    </xf>
    <xf numFmtId="0" fontId="5" fillId="4" borderId="24" xfId="15" applyFill="1" applyBorder="1" applyProtection="1">
      <protection locked="0"/>
    </xf>
    <xf numFmtId="0" fontId="5" fillId="4" borderId="26" xfId="15" applyFill="1" applyBorder="1" applyProtection="1">
      <protection locked="0"/>
    </xf>
    <xf numFmtId="0" fontId="5" fillId="4" borderId="40" xfId="15" applyFill="1" applyBorder="1" applyProtection="1">
      <protection locked="0"/>
    </xf>
    <xf numFmtId="0" fontId="5" fillId="4" borderId="42" xfId="15" applyFill="1" applyBorder="1" applyProtection="1">
      <protection locked="0"/>
    </xf>
    <xf numFmtId="0" fontId="5" fillId="4" borderId="48" xfId="15" applyFill="1" applyBorder="1" applyProtection="1">
      <protection locked="0"/>
    </xf>
    <xf numFmtId="0" fontId="5" fillId="4" borderId="16" xfId="15" applyFill="1" applyBorder="1" applyProtection="1">
      <protection locked="0"/>
    </xf>
    <xf numFmtId="0" fontId="5" fillId="4" borderId="21" xfId="15" applyFill="1" applyBorder="1" applyProtection="1">
      <protection locked="0"/>
    </xf>
    <xf numFmtId="0" fontId="5" fillId="4" borderId="3" xfId="15" applyFill="1" applyBorder="1" applyProtection="1">
      <protection locked="0"/>
    </xf>
    <xf numFmtId="0" fontId="5" fillId="4" borderId="5" xfId="15" applyFill="1" applyBorder="1" applyProtection="1">
      <protection locked="0"/>
    </xf>
    <xf numFmtId="0" fontId="5" fillId="4" borderId="8" xfId="15" applyFill="1" applyBorder="1" applyProtection="1">
      <protection locked="0"/>
    </xf>
    <xf numFmtId="0" fontId="5" fillId="4" borderId="6" xfId="15" applyFill="1" applyBorder="1" applyProtection="1">
      <protection locked="0"/>
    </xf>
    <xf numFmtId="0" fontId="5" fillId="4" borderId="10" xfId="15" applyFill="1" applyBorder="1" applyProtection="1">
      <protection locked="0"/>
    </xf>
    <xf numFmtId="0" fontId="5" fillId="4" borderId="11" xfId="15" applyFill="1" applyBorder="1" applyProtection="1">
      <protection locked="0"/>
    </xf>
    <xf numFmtId="0" fontId="5" fillId="4" borderId="12" xfId="15" applyFill="1" applyBorder="1" applyProtection="1">
      <protection locked="0"/>
    </xf>
    <xf numFmtId="0" fontId="5" fillId="4" borderId="9" xfId="15" applyFill="1" applyBorder="1" applyProtection="1">
      <protection locked="0"/>
    </xf>
    <xf numFmtId="0" fontId="5" fillId="4" borderId="2" xfId="15" applyFill="1" applyBorder="1" applyProtection="1">
      <protection locked="0"/>
    </xf>
    <xf numFmtId="0" fontId="5" fillId="4" borderId="7" xfId="15" applyFill="1" applyBorder="1" applyProtection="1">
      <protection locked="0"/>
    </xf>
    <xf numFmtId="0" fontId="5" fillId="4" borderId="13" xfId="15" applyFill="1" applyBorder="1" applyProtection="1">
      <protection locked="0"/>
    </xf>
    <xf numFmtId="0" fontId="5" fillId="4" borderId="28" xfId="15" applyFill="1" applyBorder="1" applyProtection="1">
      <protection locked="0"/>
    </xf>
    <xf numFmtId="0" fontId="5" fillId="4" borderId="30" xfId="15" applyFill="1" applyBorder="1" applyProtection="1">
      <protection locked="0"/>
    </xf>
    <xf numFmtId="0" fontId="5" fillId="4" borderId="50" xfId="15" applyFill="1" applyBorder="1" applyProtection="1">
      <protection locked="0"/>
    </xf>
    <xf numFmtId="0" fontId="5" fillId="4" borderId="26" xfId="15" applyFill="1" applyBorder="1" applyAlignment="1" applyProtection="1">
      <alignment horizontal="centerContinuous"/>
      <protection locked="0"/>
    </xf>
    <xf numFmtId="0" fontId="5" fillId="4" borderId="39" xfId="15" applyFill="1" applyBorder="1" applyProtection="1">
      <protection locked="0"/>
    </xf>
    <xf numFmtId="0" fontId="5" fillId="4" borderId="52" xfId="15" applyFill="1" applyBorder="1" applyAlignment="1" applyProtection="1">
      <alignment horizontal="centerContinuous"/>
      <protection locked="0"/>
    </xf>
    <xf numFmtId="0" fontId="5" fillId="4" borderId="21" xfId="15" applyFill="1" applyBorder="1" applyAlignment="1" applyProtection="1">
      <alignment horizontal="centerContinuous"/>
      <protection locked="0"/>
    </xf>
    <xf numFmtId="0" fontId="5" fillId="0" borderId="0" xfId="15" applyNumberFormat="1" applyAlignment="1">
      <alignment vertical="center"/>
    </xf>
    <xf numFmtId="0" fontId="5" fillId="0" borderId="19" xfId="15" applyNumberFormat="1" applyBorder="1" applyAlignment="1">
      <alignment vertical="center"/>
    </xf>
    <xf numFmtId="0" fontId="7" fillId="0" borderId="0" xfId="15" applyNumberFormat="1" applyFont="1" applyBorder="1" applyAlignment="1">
      <alignment vertical="center"/>
    </xf>
    <xf numFmtId="0" fontId="5" fillId="0" borderId="40" xfId="15" applyNumberFormat="1" applyBorder="1" applyAlignment="1">
      <alignment vertical="center"/>
    </xf>
    <xf numFmtId="0" fontId="5" fillId="0" borderId="19" xfId="15" applyNumberFormat="1" applyBorder="1" applyAlignment="1"/>
    <xf numFmtId="0" fontId="7" fillId="0" borderId="0" xfId="15" applyNumberFormat="1" applyFont="1" applyFill="1" applyBorder="1" applyAlignment="1"/>
    <xf numFmtId="0" fontId="7" fillId="0" borderId="0" xfId="15" applyNumberFormat="1" applyFont="1" applyFill="1" applyBorder="1" applyAlignment="1">
      <alignment horizontal="left" indent="1"/>
    </xf>
    <xf numFmtId="0" fontId="5" fillId="0" borderId="0" xfId="15" applyNumberFormat="1" applyFill="1" applyBorder="1" applyAlignment="1"/>
    <xf numFmtId="0" fontId="5" fillId="0" borderId="40" xfId="15" applyNumberFormat="1" applyBorder="1" applyAlignment="1"/>
    <xf numFmtId="0" fontId="5" fillId="0" borderId="0" xfId="15" applyNumberFormat="1" applyAlignment="1"/>
    <xf numFmtId="0" fontId="11" fillId="0" borderId="0" xfId="15" applyNumberFormat="1" applyFont="1" applyFill="1" applyBorder="1" applyAlignment="1" applyProtection="1">
      <alignment horizontal="center"/>
      <protection locked="0"/>
    </xf>
    <xf numFmtId="0" fontId="7" fillId="0" borderId="0" xfId="15" applyNumberFormat="1" applyFont="1" applyFill="1" applyBorder="1" applyAlignment="1">
      <alignment horizontal="left"/>
    </xf>
    <xf numFmtId="0" fontId="11" fillId="0" borderId="0" xfId="15" applyNumberFormat="1" applyFont="1" applyFill="1" applyBorder="1" applyAlignment="1" applyProtection="1">
      <protection locked="0"/>
    </xf>
    <xf numFmtId="0" fontId="11" fillId="0" borderId="24" xfId="15" applyNumberFormat="1" applyFont="1" applyFill="1" applyBorder="1" applyAlignment="1" applyProtection="1">
      <protection locked="0"/>
    </xf>
    <xf numFmtId="0" fontId="5" fillId="0" borderId="0" xfId="15" applyNumberFormat="1" applyBorder="1" applyAlignment="1"/>
    <xf numFmtId="0" fontId="7" fillId="0" borderId="0" xfId="15" applyNumberFormat="1" applyFont="1" applyFill="1" applyBorder="1" applyAlignment="1" applyProtection="1">
      <protection locked="0"/>
    </xf>
    <xf numFmtId="0" fontId="5" fillId="0" borderId="0" xfId="15" applyNumberFormat="1" applyFill="1" applyBorder="1" applyAlignment="1">
      <alignment horizontal="center"/>
    </xf>
    <xf numFmtId="0" fontId="7" fillId="0" borderId="0" xfId="15" applyNumberFormat="1" applyFont="1" applyFill="1" applyBorder="1" applyAlignment="1" applyProtection="1">
      <protection hidden="1"/>
    </xf>
    <xf numFmtId="0" fontId="12" fillId="0" borderId="0" xfId="15" applyNumberFormat="1" applyFont="1" applyFill="1" applyBorder="1" applyAlignment="1"/>
    <xf numFmtId="0" fontId="5" fillId="0" borderId="19" xfId="15" applyNumberFormat="1" applyBorder="1" applyAlignment="1">
      <alignment vertical="top"/>
    </xf>
    <xf numFmtId="0" fontId="7" fillId="0" borderId="24" xfId="15" applyNumberFormat="1" applyFont="1" applyFill="1" applyBorder="1" applyAlignment="1" applyProtection="1">
      <alignment vertical="top"/>
    </xf>
    <xf numFmtId="0" fontId="7" fillId="0" borderId="24" xfId="15" applyNumberFormat="1" applyFont="1" applyFill="1" applyBorder="1" applyAlignment="1">
      <alignment vertical="top"/>
    </xf>
    <xf numFmtId="0" fontId="7" fillId="0" borderId="0" xfId="15" applyNumberFormat="1" applyFont="1" applyFill="1" applyBorder="1" applyAlignment="1">
      <alignment vertical="top"/>
    </xf>
    <xf numFmtId="0" fontId="8" fillId="0" borderId="0" xfId="15" applyNumberFormat="1" applyFont="1" applyFill="1" applyBorder="1" applyAlignment="1" applyProtection="1">
      <alignment horizontal="center" vertical="top"/>
      <protection locked="0"/>
    </xf>
    <xf numFmtId="0" fontId="5" fillId="0" borderId="40" xfId="15" applyNumberFormat="1" applyBorder="1" applyAlignment="1">
      <alignment vertical="top"/>
    </xf>
    <xf numFmtId="0" fontId="5" fillId="0" borderId="0" xfId="15" applyNumberFormat="1" applyAlignment="1">
      <alignment vertical="top"/>
    </xf>
    <xf numFmtId="0" fontId="5" fillId="0" borderId="0" xfId="15" applyNumberFormat="1" applyFill="1" applyBorder="1" applyAlignment="1">
      <alignment vertical="top"/>
    </xf>
    <xf numFmtId="0" fontId="7" fillId="0" borderId="0" xfId="15" applyNumberFormat="1" applyFont="1" applyFill="1" applyBorder="1" applyAlignment="1" applyProtection="1"/>
    <xf numFmtId="0" fontId="7" fillId="0" borderId="19" xfId="15" applyNumberFormat="1" applyFont="1" applyBorder="1" applyAlignment="1">
      <alignment vertical="top"/>
    </xf>
    <xf numFmtId="0" fontId="7" fillId="0" borderId="40" xfId="15" applyNumberFormat="1" applyFont="1" applyBorder="1" applyAlignment="1">
      <alignment vertical="top"/>
    </xf>
    <xf numFmtId="0" fontId="7" fillId="0" borderId="0" xfId="15" applyNumberFormat="1" applyFont="1" applyAlignment="1">
      <alignment vertical="top"/>
    </xf>
    <xf numFmtId="0" fontId="5" fillId="0" borderId="0" xfId="15" applyNumberFormat="1" applyBorder="1" applyAlignment="1">
      <alignment vertical="center"/>
    </xf>
    <xf numFmtId="0" fontId="5" fillId="0" borderId="19" xfId="15" applyNumberFormat="1" applyFill="1" applyBorder="1" applyAlignment="1"/>
    <xf numFmtId="0" fontId="5" fillId="0" borderId="40" xfId="15" applyNumberFormat="1" applyFill="1" applyBorder="1" applyAlignment="1"/>
    <xf numFmtId="0" fontId="5" fillId="0" borderId="0" xfId="15" applyNumberFormat="1" applyFill="1" applyAlignment="1">
      <alignment vertical="center"/>
    </xf>
    <xf numFmtId="0" fontId="5" fillId="0" borderId="0" xfId="15" applyNumberFormat="1" applyFont="1" applyFill="1" applyBorder="1" applyAlignment="1"/>
    <xf numFmtId="0" fontId="33" fillId="0" borderId="0" xfId="15" applyNumberFormat="1" applyFont="1" applyFill="1" applyBorder="1" applyAlignment="1">
      <alignment horizontal="left"/>
    </xf>
    <xf numFmtId="0" fontId="8" fillId="0" borderId="0" xfId="15" applyNumberFormat="1" applyFont="1" applyFill="1" applyBorder="1" applyAlignment="1" applyProtection="1">
      <protection locked="0"/>
    </xf>
    <xf numFmtId="0" fontId="7" fillId="0" borderId="0" xfId="15" applyNumberFormat="1" applyFont="1" applyFill="1" applyBorder="1" applyAlignment="1" applyProtection="1">
      <alignment horizontal="center"/>
      <protection locked="0"/>
    </xf>
    <xf numFmtId="0" fontId="5" fillId="0" borderId="0" xfId="15" applyNumberFormat="1" applyFill="1" applyBorder="1" applyAlignment="1">
      <alignment horizontal="left" indent="1"/>
    </xf>
    <xf numFmtId="0" fontId="7" fillId="0" borderId="0" xfId="15" applyNumberFormat="1" applyFont="1" applyFill="1" applyBorder="1" applyAlignment="1">
      <alignment vertical="center"/>
    </xf>
    <xf numFmtId="0" fontId="7" fillId="0" borderId="0" xfId="15" applyNumberFormat="1" applyFont="1" applyFill="1" applyBorder="1" applyAlignment="1">
      <alignment horizontal="center" vertical="center"/>
    </xf>
    <xf numFmtId="0" fontId="5" fillId="0" borderId="29" xfId="15" applyNumberFormat="1" applyBorder="1" applyAlignment="1">
      <alignment vertical="center"/>
    </xf>
    <xf numFmtId="0" fontId="5" fillId="0" borderId="31" xfId="15" applyNumberFormat="1" applyBorder="1" applyAlignment="1">
      <alignment vertical="center"/>
    </xf>
    <xf numFmtId="0" fontId="5" fillId="0" borderId="20" xfId="15" applyNumberFormat="1" applyBorder="1" applyAlignment="1">
      <alignment vertical="center"/>
    </xf>
    <xf numFmtId="0" fontId="7" fillId="0" borderId="16" xfId="15" applyNumberFormat="1" applyFont="1" applyFill="1" applyBorder="1" applyAlignment="1">
      <alignment vertical="center"/>
    </xf>
    <xf numFmtId="0" fontId="7" fillId="0" borderId="16" xfId="15" applyNumberFormat="1" applyFont="1" applyFill="1" applyBorder="1" applyAlignment="1">
      <alignment horizontal="center" vertical="center"/>
    </xf>
    <xf numFmtId="0" fontId="5" fillId="0" borderId="16" xfId="15" applyNumberFormat="1" applyFill="1" applyBorder="1" applyAlignment="1">
      <alignment vertical="center"/>
    </xf>
    <xf numFmtId="0" fontId="5" fillId="0" borderId="21" xfId="15" applyNumberFormat="1" applyBorder="1" applyAlignment="1">
      <alignment vertical="center"/>
    </xf>
    <xf numFmtId="0" fontId="14" fillId="0" borderId="0" xfId="15" applyNumberFormat="1" applyFont="1" applyBorder="1" applyAlignment="1">
      <alignment horizontal="left" vertical="center"/>
    </xf>
    <xf numFmtId="0" fontId="18" fillId="0" borderId="0" xfId="15" applyNumberFormat="1" applyFont="1" applyBorder="1" applyAlignment="1">
      <alignment vertical="center"/>
    </xf>
    <xf numFmtId="0" fontId="7" fillId="0" borderId="0" xfId="15" applyNumberFormat="1" applyFont="1" applyFill="1" applyBorder="1" applyAlignment="1">
      <alignment horizontal="center"/>
    </xf>
    <xf numFmtId="0" fontId="7" fillId="4" borderId="23" xfId="15" applyFont="1" applyFill="1" applyBorder="1" applyProtection="1">
      <protection locked="0"/>
    </xf>
    <xf numFmtId="0" fontId="5" fillId="4" borderId="0" xfId="15" applyFill="1" applyProtection="1">
      <protection locked="0"/>
    </xf>
    <xf numFmtId="0" fontId="7" fillId="4" borderId="0" xfId="15" applyFont="1" applyFill="1" applyBorder="1" applyAlignment="1" applyProtection="1">
      <alignment horizontal="center" vertical="center"/>
      <protection locked="0"/>
    </xf>
    <xf numFmtId="0" fontId="7" fillId="4" borderId="17" xfId="15" applyFont="1" applyFill="1" applyBorder="1" applyAlignment="1" applyProtection="1">
      <alignment horizontal="center" vertical="center"/>
      <protection locked="0"/>
    </xf>
    <xf numFmtId="164" fontId="13" fillId="4" borderId="59" xfId="15" applyNumberFormat="1" applyFont="1" applyFill="1" applyBorder="1" applyAlignment="1" applyProtection="1">
      <alignment horizontal="center"/>
      <protection locked="0"/>
    </xf>
    <xf numFmtId="164" fontId="13" fillId="4" borderId="59" xfId="15" quotePrefix="1" applyNumberFormat="1" applyFont="1" applyFill="1" applyBorder="1" applyAlignment="1" applyProtection="1">
      <alignment horizontal="center"/>
      <protection locked="0"/>
    </xf>
    <xf numFmtId="164" fontId="13" fillId="4" borderId="61" xfId="15" applyNumberFormat="1" applyFont="1" applyFill="1" applyBorder="1" applyAlignment="1" applyProtection="1">
      <alignment horizontal="center"/>
      <protection locked="0"/>
    </xf>
    <xf numFmtId="164" fontId="13" fillId="4" borderId="2" xfId="15" applyNumberFormat="1" applyFont="1" applyFill="1" applyBorder="1" applyAlignment="1" applyProtection="1">
      <alignment horizontal="center"/>
      <protection locked="0"/>
    </xf>
    <xf numFmtId="0" fontId="39" fillId="6" borderId="18" xfId="15" applyFont="1" applyFill="1" applyBorder="1"/>
    <xf numFmtId="0" fontId="5" fillId="6" borderId="1" xfId="15" applyFill="1" applyBorder="1"/>
    <xf numFmtId="0" fontId="28" fillId="6" borderId="1" xfId="15" applyFont="1" applyFill="1" applyBorder="1"/>
    <xf numFmtId="0" fontId="5" fillId="6" borderId="0" xfId="15" applyFill="1"/>
    <xf numFmtId="0" fontId="6" fillId="6" borderId="18" xfId="15" applyFont="1" applyFill="1" applyBorder="1"/>
    <xf numFmtId="0" fontId="6" fillId="6" borderId="1" xfId="15" applyFont="1" applyFill="1" applyBorder="1"/>
    <xf numFmtId="0" fontId="5" fillId="6" borderId="35" xfId="15" applyFill="1" applyBorder="1" applyAlignment="1">
      <alignment horizontal="center"/>
    </xf>
    <xf numFmtId="0" fontId="5" fillId="6" borderId="19" xfId="15" applyFill="1" applyBorder="1"/>
    <xf numFmtId="0" fontId="5" fillId="6" borderId="20" xfId="15" applyFill="1" applyBorder="1"/>
    <xf numFmtId="0" fontId="5" fillId="6" borderId="0" xfId="15" applyFill="1" applyBorder="1"/>
    <xf numFmtId="0" fontId="5" fillId="6" borderId="66" xfId="15" applyFill="1" applyBorder="1" applyAlignment="1">
      <alignment horizontal="center"/>
    </xf>
    <xf numFmtId="0" fontId="5" fillId="6" borderId="8" xfId="15" applyFill="1" applyBorder="1" applyAlignment="1">
      <alignment horizontal="center"/>
    </xf>
    <xf numFmtId="0" fontId="5" fillId="6" borderId="10" xfId="15" applyFill="1" applyBorder="1" applyAlignment="1">
      <alignment horizontal="center"/>
    </xf>
    <xf numFmtId="0" fontId="5" fillId="5" borderId="0" xfId="15" applyFill="1" applyProtection="1"/>
    <xf numFmtId="0" fontId="5" fillId="5" borderId="0" xfId="15" applyFill="1" applyBorder="1" applyProtection="1"/>
    <xf numFmtId="0" fontId="5" fillId="5" borderId="17" xfId="15" applyFill="1" applyBorder="1" applyProtection="1"/>
    <xf numFmtId="0" fontId="5" fillId="5" borderId="0" xfId="15" applyFont="1" applyFill="1" applyBorder="1" applyProtection="1"/>
    <xf numFmtId="0" fontId="17" fillId="5" borderId="0" xfId="15" applyFont="1" applyFill="1" applyBorder="1" applyProtection="1"/>
    <xf numFmtId="0" fontId="14" fillId="5" borderId="0" xfId="15" applyFont="1" applyFill="1" applyBorder="1" applyAlignment="1" applyProtection="1">
      <alignment horizontal="center"/>
    </xf>
    <xf numFmtId="0" fontId="25" fillId="5" borderId="0" xfId="15" applyFont="1" applyFill="1" applyBorder="1" applyProtection="1"/>
    <xf numFmtId="0" fontId="17" fillId="5" borderId="0" xfId="15" applyFont="1" applyFill="1" applyProtection="1"/>
    <xf numFmtId="0" fontId="5" fillId="4" borderId="0" xfId="15" applyFont="1" applyFill="1"/>
    <xf numFmtId="0" fontId="5" fillId="5" borderId="0" xfId="15" applyFill="1" applyBorder="1" applyAlignment="1" applyProtection="1">
      <alignment horizontal="right"/>
    </xf>
    <xf numFmtId="0" fontId="5" fillId="5" borderId="0" xfId="15" applyFill="1" applyBorder="1" applyAlignment="1" applyProtection="1"/>
    <xf numFmtId="0" fontId="5" fillId="5" borderId="0" xfId="15" applyFill="1" applyBorder="1" applyAlignment="1" applyProtection="1">
      <alignment horizontal="center"/>
    </xf>
    <xf numFmtId="0" fontId="14" fillId="5" borderId="0" xfId="15" applyFont="1" applyFill="1" applyBorder="1" applyAlignment="1" applyProtection="1"/>
    <xf numFmtId="0" fontId="25" fillId="5" borderId="0" xfId="15" applyFont="1" applyFill="1" applyBorder="1" applyAlignment="1" applyProtection="1"/>
    <xf numFmtId="0" fontId="5" fillId="5" borderId="0" xfId="15" applyFill="1" applyBorder="1" applyAlignment="1" applyProtection="1">
      <alignment horizontal="center" wrapText="1"/>
    </xf>
    <xf numFmtId="0" fontId="5" fillId="5" borderId="0" xfId="15" applyFill="1" applyBorder="1" applyAlignment="1" applyProtection="1">
      <alignment horizontal="left" vertical="top" wrapText="1"/>
    </xf>
    <xf numFmtId="0" fontId="5" fillId="5" borderId="17" xfId="15" applyFill="1" applyBorder="1" applyAlignment="1" applyProtection="1">
      <alignment horizontal="left" vertical="top" wrapText="1"/>
    </xf>
    <xf numFmtId="0" fontId="5" fillId="5" borderId="0" xfId="15" applyFill="1" applyBorder="1" applyAlignment="1" applyProtection="1">
      <alignment horizontal="left" vertical="top"/>
    </xf>
    <xf numFmtId="0" fontId="5" fillId="5" borderId="17" xfId="15" applyFill="1" applyBorder="1" applyAlignment="1" applyProtection="1">
      <alignment horizontal="left" vertical="top"/>
    </xf>
    <xf numFmtId="0" fontId="5" fillId="5" borderId="0" xfId="15" applyFont="1" applyFill="1" applyBorder="1" applyAlignment="1" applyProtection="1">
      <alignment horizontal="left" vertical="top" wrapText="1"/>
    </xf>
    <xf numFmtId="0" fontId="5" fillId="5" borderId="17" xfId="15" applyFont="1" applyFill="1" applyBorder="1" applyAlignment="1" applyProtection="1">
      <alignment horizontal="left" vertical="top" wrapText="1"/>
    </xf>
    <xf numFmtId="0" fontId="44" fillId="5" borderId="0" xfId="15" applyFont="1" applyFill="1" applyBorder="1" applyAlignment="1" applyProtection="1">
      <alignment horizontal="left"/>
    </xf>
    <xf numFmtId="0" fontId="6" fillId="0" borderId="0" xfId="15" applyFont="1" applyAlignment="1">
      <alignment vertical="center"/>
    </xf>
    <xf numFmtId="14" fontId="5" fillId="0" borderId="3" xfId="15" applyNumberFormat="1" applyBorder="1" applyAlignment="1">
      <alignment horizontal="center" vertical="center"/>
    </xf>
    <xf numFmtId="0" fontId="5" fillId="0" borderId="3" xfId="15" applyBorder="1" applyAlignment="1">
      <alignment vertical="center"/>
    </xf>
    <xf numFmtId="0" fontId="5" fillId="0" borderId="3" xfId="15" applyBorder="1" applyAlignment="1">
      <alignment horizontal="center" vertical="center"/>
    </xf>
    <xf numFmtId="0" fontId="5" fillId="0" borderId="0" xfId="15" applyAlignment="1">
      <alignment vertical="center"/>
    </xf>
    <xf numFmtId="0" fontId="5" fillId="0" borderId="3" xfId="15" applyBorder="1" applyAlignment="1">
      <alignment vertical="center" wrapText="1"/>
    </xf>
    <xf numFmtId="0" fontId="47" fillId="5" borderId="0" xfId="15" applyFont="1" applyFill="1" applyAlignment="1" applyProtection="1">
      <alignment horizontal="center" vertical="center"/>
    </xf>
    <xf numFmtId="0" fontId="47" fillId="5" borderId="22" xfId="15" applyFont="1" applyFill="1" applyBorder="1" applyAlignment="1" applyProtection="1">
      <alignment horizontal="center" vertical="center"/>
    </xf>
    <xf numFmtId="0" fontId="47" fillId="5" borderId="0" xfId="15" applyFont="1" applyFill="1" applyBorder="1" applyAlignment="1" applyProtection="1">
      <alignment horizontal="center" vertical="center"/>
    </xf>
    <xf numFmtId="164" fontId="13" fillId="4" borderId="7" xfId="15" applyNumberFormat="1" applyFont="1" applyFill="1" applyBorder="1" applyAlignment="1" applyProtection="1">
      <alignment horizontal="center"/>
      <protection locked="0"/>
    </xf>
    <xf numFmtId="0" fontId="13" fillId="4" borderId="34" xfId="15" applyFont="1" applyFill="1" applyBorder="1" applyAlignment="1" applyProtection="1">
      <alignment horizontal="center"/>
      <protection locked="0"/>
    </xf>
    <xf numFmtId="0" fontId="47" fillId="5" borderId="22" xfId="15" applyFont="1" applyFill="1" applyBorder="1" applyAlignment="1" applyProtection="1">
      <alignment horizontal="center" vertical="center"/>
      <protection locked="0"/>
    </xf>
    <xf numFmtId="0" fontId="5" fillId="5" borderId="0" xfId="15" applyFill="1" applyBorder="1" applyProtection="1">
      <protection locked="0"/>
    </xf>
    <xf numFmtId="0" fontId="5" fillId="5" borderId="0" xfId="15" applyFont="1" applyFill="1" applyBorder="1" applyProtection="1">
      <protection locked="0"/>
    </xf>
    <xf numFmtId="0" fontId="25" fillId="5" borderId="0" xfId="15" applyFont="1" applyFill="1" applyBorder="1" applyProtection="1">
      <protection locked="0"/>
    </xf>
    <xf numFmtId="0" fontId="17" fillId="5" borderId="0" xfId="15" applyFont="1" applyFill="1" applyBorder="1" applyProtection="1">
      <protection locked="0"/>
    </xf>
    <xf numFmtId="0" fontId="25" fillId="5" borderId="0" xfId="15" applyFont="1" applyFill="1" applyProtection="1">
      <protection locked="0"/>
    </xf>
    <xf numFmtId="0" fontId="47" fillId="5" borderId="26" xfId="15" applyFont="1" applyFill="1" applyBorder="1" applyAlignment="1" applyProtection="1">
      <alignment horizontal="center" vertical="center"/>
      <protection locked="0"/>
    </xf>
    <xf numFmtId="0" fontId="14" fillId="5" borderId="27" xfId="15" applyFont="1" applyFill="1" applyBorder="1" applyAlignment="1" applyProtection="1">
      <alignment horizontal="center"/>
      <protection locked="0"/>
    </xf>
    <xf numFmtId="0" fontId="25" fillId="5" borderId="27" xfId="15" applyFont="1" applyFill="1" applyBorder="1" applyProtection="1">
      <protection locked="0"/>
    </xf>
    <xf numFmtId="0" fontId="5" fillId="5" borderId="0" xfId="15" applyFill="1" applyBorder="1" applyAlignment="1" applyProtection="1">
      <alignment vertical="top" wrapText="1"/>
    </xf>
    <xf numFmtId="0" fontId="5" fillId="5" borderId="17" xfId="15" applyFill="1" applyBorder="1" applyAlignment="1" applyProtection="1">
      <alignment vertical="top" wrapText="1"/>
    </xf>
    <xf numFmtId="0" fontId="25" fillId="0" borderId="0" xfId="0" applyFont="1" applyAlignment="1">
      <alignment horizontal="left" vertical="center" indent="3"/>
    </xf>
    <xf numFmtId="0" fontId="6" fillId="14" borderId="3" xfId="15" applyFont="1" applyFill="1" applyBorder="1" applyAlignment="1">
      <alignment horizontal="center" vertical="center"/>
    </xf>
    <xf numFmtId="0" fontId="6" fillId="14" borderId="3" xfId="15" applyFont="1" applyFill="1" applyBorder="1" applyAlignment="1">
      <alignment vertical="center"/>
    </xf>
    <xf numFmtId="0" fontId="54" fillId="9" borderId="3" xfId="0" applyFont="1" applyFill="1" applyBorder="1" applyAlignment="1">
      <alignment horizontal="center" vertical="center"/>
    </xf>
    <xf numFmtId="0" fontId="5" fillId="0" borderId="0" xfId="15" applyAlignment="1" applyProtection="1">
      <alignment horizontal="center"/>
      <protection locked="0"/>
    </xf>
    <xf numFmtId="0" fontId="27" fillId="0" borderId="0" xfId="15" applyFont="1" applyFill="1" applyAlignment="1" applyProtection="1">
      <alignment horizontal="center"/>
      <protection locked="0"/>
    </xf>
    <xf numFmtId="0" fontId="5" fillId="0" borderId="0" xfId="15" applyFill="1" applyProtection="1">
      <protection locked="0"/>
    </xf>
    <xf numFmtId="0" fontId="5" fillId="0" borderId="0" xfId="15" applyFill="1" applyAlignment="1" applyProtection="1">
      <alignment horizontal="center"/>
      <protection locked="0"/>
    </xf>
    <xf numFmtId="0" fontId="6" fillId="0" borderId="0" xfId="15" applyFont="1" applyFill="1" applyAlignment="1" applyProtection="1">
      <alignment horizontal="center"/>
      <protection locked="0"/>
    </xf>
    <xf numFmtId="0" fontId="5" fillId="0" borderId="0" xfId="15" applyFont="1" applyFill="1" applyAlignment="1" applyProtection="1">
      <alignment horizontal="right"/>
      <protection locked="0"/>
    </xf>
    <xf numFmtId="0" fontId="5" fillId="0" borderId="0" xfId="15" applyFill="1" applyAlignment="1" applyProtection="1">
      <alignment horizontal="right"/>
      <protection locked="0"/>
    </xf>
    <xf numFmtId="0" fontId="5" fillId="0" borderId="0" xfId="15" applyFill="1" applyAlignment="1" applyProtection="1">
      <alignment horizontal="left"/>
      <protection locked="0"/>
    </xf>
    <xf numFmtId="0" fontId="5" fillId="0" borderId="0" xfId="15" applyFont="1" applyProtection="1">
      <protection locked="0"/>
    </xf>
    <xf numFmtId="0" fontId="5" fillId="0" borderId="0" xfId="15" applyFill="1" applyBorder="1" applyProtection="1">
      <protection locked="0"/>
    </xf>
    <xf numFmtId="0" fontId="5" fillId="0" borderId="0" xfId="15" applyFill="1" applyBorder="1" applyAlignment="1" applyProtection="1">
      <alignment horizontal="center"/>
      <protection locked="0"/>
    </xf>
    <xf numFmtId="0" fontId="5" fillId="0" borderId="0" xfId="15" applyFill="1" applyAlignment="1" applyProtection="1">
      <protection locked="0"/>
    </xf>
    <xf numFmtId="0" fontId="5" fillId="0" borderId="0" xfId="15" applyAlignment="1" applyProtection="1">
      <alignment horizontal="center" vertical="center" wrapText="1"/>
      <protection locked="0"/>
    </xf>
    <xf numFmtId="0" fontId="7" fillId="0" borderId="3" xfId="15" applyFont="1" applyBorder="1" applyAlignment="1" applyProtection="1">
      <alignment horizontal="center" vertical="center" wrapText="1"/>
      <protection locked="0"/>
    </xf>
    <xf numFmtId="0" fontId="7" fillId="7" borderId="3" xfId="15" applyFont="1" applyFill="1" applyBorder="1" applyAlignment="1" applyProtection="1">
      <alignment horizontal="center" vertical="center" wrapText="1"/>
      <protection locked="0"/>
    </xf>
    <xf numFmtId="0" fontId="7" fillId="8" borderId="3" xfId="15" applyFont="1" applyFill="1" applyBorder="1" applyAlignment="1" applyProtection="1">
      <alignment horizontal="center" vertical="center" wrapText="1"/>
      <protection locked="0"/>
    </xf>
    <xf numFmtId="0" fontId="5" fillId="0" borderId="0" xfId="15" applyAlignment="1" applyProtection="1">
      <alignment horizontal="center" vertical="center"/>
      <protection locked="0"/>
    </xf>
    <xf numFmtId="0" fontId="27" fillId="0" borderId="0" xfId="15" applyFont="1" applyAlignment="1" applyProtection="1">
      <alignment horizontal="center"/>
      <protection locked="0"/>
    </xf>
    <xf numFmtId="0" fontId="6" fillId="0" borderId="0" xfId="15" applyFont="1" applyAlignment="1" applyProtection="1">
      <alignment horizontal="center"/>
      <protection locked="0"/>
    </xf>
    <xf numFmtId="0" fontId="5" fillId="0" borderId="0" xfId="15" applyFont="1" applyAlignment="1" applyProtection="1">
      <alignment horizontal="right"/>
      <protection locked="0"/>
    </xf>
    <xf numFmtId="0" fontId="5" fillId="0" borderId="0" xfId="15" applyAlignment="1" applyProtection="1">
      <alignment horizontal="right"/>
      <protection locked="0"/>
    </xf>
    <xf numFmtId="0" fontId="5" fillId="0" borderId="0" xfId="15" applyAlignment="1" applyProtection="1">
      <alignment horizontal="left"/>
      <protection locked="0"/>
    </xf>
    <xf numFmtId="0" fontId="5" fillId="0" borderId="0" xfId="15" applyBorder="1" applyProtection="1">
      <protection locked="0"/>
    </xf>
    <xf numFmtId="0" fontId="5" fillId="0" borderId="0" xfId="15" applyBorder="1" applyAlignment="1" applyProtection="1">
      <alignment horizontal="center"/>
      <protection locked="0"/>
    </xf>
    <xf numFmtId="0" fontId="5" fillId="0" borderId="0" xfId="15" applyAlignment="1" applyProtection="1">
      <protection locked="0"/>
    </xf>
    <xf numFmtId="0" fontId="7" fillId="0" borderId="0" xfId="15" applyFont="1" applyProtection="1">
      <protection locked="0"/>
    </xf>
    <xf numFmtId="0" fontId="5" fillId="0" borderId="26" xfId="15" applyFont="1" applyBorder="1" applyProtection="1">
      <protection locked="0"/>
    </xf>
    <xf numFmtId="0" fontId="5" fillId="0" borderId="27" xfId="15" applyFont="1" applyBorder="1" applyProtection="1">
      <protection locked="0"/>
    </xf>
    <xf numFmtId="0" fontId="5" fillId="0" borderId="13" xfId="15" applyFont="1" applyBorder="1" applyProtection="1">
      <protection locked="0"/>
    </xf>
    <xf numFmtId="0" fontId="5" fillId="0" borderId="27" xfId="15" applyFont="1" applyBorder="1" applyAlignment="1" applyProtection="1">
      <alignment horizontal="centerContinuous"/>
      <protection locked="0"/>
    </xf>
    <xf numFmtId="0" fontId="5" fillId="0" borderId="13" xfId="15" applyFont="1" applyBorder="1" applyAlignment="1" applyProtection="1">
      <alignment horizontal="centerContinuous"/>
      <protection locked="0"/>
    </xf>
    <xf numFmtId="0" fontId="5" fillId="0" borderId="27" xfId="15" applyFont="1" applyBorder="1" applyAlignment="1" applyProtection="1">
      <protection locked="0"/>
    </xf>
    <xf numFmtId="0" fontId="7" fillId="0" borderId="25" xfId="15" applyFont="1" applyBorder="1" applyAlignment="1" applyProtection="1">
      <alignment horizontal="center"/>
      <protection locked="0"/>
    </xf>
    <xf numFmtId="0" fontId="7" fillId="0" borderId="0" xfId="15" applyFont="1" applyAlignment="1" applyProtection="1">
      <alignment horizontal="center"/>
      <protection locked="0"/>
    </xf>
    <xf numFmtId="0" fontId="7" fillId="0" borderId="46" xfId="15" applyFont="1" applyBorder="1" applyAlignment="1" applyProtection="1">
      <alignment horizontal="center"/>
      <protection locked="0"/>
    </xf>
    <xf numFmtId="0" fontId="7" fillId="0" borderId="34" xfId="15" applyFont="1" applyBorder="1" applyAlignment="1" applyProtection="1">
      <alignment horizontal="centerContinuous"/>
      <protection locked="0"/>
    </xf>
    <xf numFmtId="0" fontId="7" fillId="0" borderId="7" xfId="15" applyFont="1" applyBorder="1" applyAlignment="1" applyProtection="1">
      <alignment horizontal="centerContinuous"/>
      <protection locked="0"/>
    </xf>
    <xf numFmtId="0" fontId="7" fillId="0" borderId="14" xfId="15" applyFont="1" applyBorder="1" applyAlignment="1" applyProtection="1">
      <alignment horizontal="center"/>
      <protection locked="0"/>
    </xf>
    <xf numFmtId="0" fontId="5" fillId="0" borderId="14" xfId="15" applyBorder="1" applyProtection="1">
      <protection locked="0"/>
    </xf>
    <xf numFmtId="0" fontId="5" fillId="0" borderId="26" xfId="15" applyFont="1" applyBorder="1" applyProtection="1"/>
    <xf numFmtId="0" fontId="5" fillId="0" borderId="27" xfId="15" applyFont="1" applyBorder="1" applyProtection="1"/>
    <xf numFmtId="0" fontId="5" fillId="0" borderId="13" xfId="15" applyFont="1" applyBorder="1" applyAlignment="1" applyProtection="1">
      <alignment horizontal="right"/>
    </xf>
    <xf numFmtId="0" fontId="5" fillId="0" borderId="26" xfId="15" applyFont="1" applyBorder="1" applyAlignment="1" applyProtection="1">
      <alignment horizontal="centerContinuous"/>
    </xf>
    <xf numFmtId="0" fontId="7" fillId="4" borderId="22" xfId="15" applyFont="1" applyFill="1" applyBorder="1" applyAlignment="1" applyProtection="1">
      <protection locked="0"/>
    </xf>
    <xf numFmtId="0" fontId="7" fillId="4" borderId="0" xfId="15" applyFont="1" applyFill="1" applyBorder="1" applyAlignment="1" applyProtection="1">
      <protection locked="0"/>
    </xf>
    <xf numFmtId="0" fontId="7" fillId="4" borderId="0" xfId="15" applyFont="1" applyFill="1" applyBorder="1" applyProtection="1">
      <protection locked="0"/>
    </xf>
    <xf numFmtId="0" fontId="7" fillId="4" borderId="26" xfId="15" applyFont="1" applyFill="1" applyBorder="1" applyAlignment="1" applyProtection="1">
      <protection locked="0"/>
    </xf>
    <xf numFmtId="0" fontId="7" fillId="4" borderId="27" xfId="15" applyFont="1" applyFill="1" applyBorder="1" applyAlignment="1" applyProtection="1">
      <protection locked="0"/>
    </xf>
    <xf numFmtId="0" fontId="7" fillId="4" borderId="0" xfId="15" applyFont="1" applyFill="1" applyBorder="1" applyAlignment="1" applyProtection="1">
      <alignment vertical="center"/>
      <protection locked="0"/>
    </xf>
    <xf numFmtId="0" fontId="7" fillId="4" borderId="26" xfId="15" applyFont="1" applyFill="1" applyBorder="1" applyAlignment="1" applyProtection="1">
      <alignment horizontal="center" wrapText="1"/>
      <protection locked="0"/>
    </xf>
    <xf numFmtId="0" fontId="7" fillId="4" borderId="34" xfId="15" applyFont="1" applyFill="1" applyBorder="1" applyAlignment="1" applyProtection="1">
      <alignment horizontal="center" wrapText="1"/>
      <protection locked="0"/>
    </xf>
    <xf numFmtId="0" fontId="7" fillId="4" borderId="3" xfId="15" applyFont="1" applyFill="1" applyBorder="1" applyAlignment="1" applyProtection="1">
      <alignment horizontal="center" wrapText="1"/>
      <protection locked="0"/>
    </xf>
    <xf numFmtId="0" fontId="10" fillId="4" borderId="0" xfId="15" applyFont="1" applyFill="1" applyProtection="1">
      <protection locked="0"/>
    </xf>
    <xf numFmtId="0" fontId="10" fillId="4" borderId="0" xfId="15" applyFont="1" applyFill="1" applyBorder="1" applyProtection="1">
      <protection locked="0"/>
    </xf>
    <xf numFmtId="165" fontId="5" fillId="4" borderId="0" xfId="15" applyNumberFormat="1" applyFill="1" applyProtection="1">
      <protection locked="0"/>
    </xf>
    <xf numFmtId="0" fontId="18" fillId="0" borderId="0" xfId="15" quotePrefix="1" applyNumberFormat="1" applyFont="1" applyBorder="1" applyAlignment="1" applyProtection="1">
      <alignment horizontal="center" vertical="center" wrapText="1"/>
      <protection locked="0"/>
    </xf>
    <xf numFmtId="0" fontId="14" fillId="4" borderId="0" xfId="15" applyFont="1" applyFill="1" applyAlignment="1" applyProtection="1">
      <alignment vertical="center"/>
      <protection locked="0"/>
    </xf>
    <xf numFmtId="0" fontId="5" fillId="4" borderId="0" xfId="15" applyFill="1" applyBorder="1" applyAlignment="1" applyProtection="1">
      <protection locked="0"/>
    </xf>
    <xf numFmtId="0" fontId="7" fillId="4" borderId="22" xfId="15" applyFont="1" applyFill="1" applyBorder="1" applyProtection="1">
      <protection locked="0"/>
    </xf>
    <xf numFmtId="0" fontId="37" fillId="4" borderId="27" xfId="15" applyFont="1" applyFill="1" applyBorder="1" applyAlignment="1" applyProtection="1">
      <alignment vertical="center"/>
      <protection locked="0"/>
    </xf>
    <xf numFmtId="0" fontId="7" fillId="4" borderId="22" xfId="15" applyFont="1" applyFill="1" applyBorder="1" applyAlignment="1" applyProtection="1">
      <alignment vertical="center"/>
      <protection locked="0"/>
    </xf>
    <xf numFmtId="0" fontId="7" fillId="4" borderId="26" xfId="15" applyFont="1" applyFill="1" applyBorder="1" applyAlignment="1" applyProtection="1">
      <alignment vertical="center"/>
      <protection locked="0"/>
    </xf>
    <xf numFmtId="0" fontId="7" fillId="4" borderId="27" xfId="15" applyFont="1" applyFill="1" applyBorder="1" applyAlignment="1" applyProtection="1">
      <alignment vertical="center"/>
      <protection locked="0"/>
    </xf>
    <xf numFmtId="0" fontId="7" fillId="4" borderId="26" xfId="15" applyFont="1" applyFill="1" applyBorder="1" applyProtection="1">
      <protection locked="0"/>
    </xf>
    <xf numFmtId="0" fontId="7" fillId="4" borderId="24" xfId="15" applyFont="1" applyFill="1" applyBorder="1" applyProtection="1">
      <protection locked="0"/>
    </xf>
    <xf numFmtId="0" fontId="7" fillId="4" borderId="27" xfId="15" applyFont="1" applyFill="1" applyBorder="1" applyProtection="1">
      <protection locked="0"/>
    </xf>
    <xf numFmtId="0" fontId="14" fillId="4" borderId="27" xfId="15" applyFont="1" applyFill="1" applyBorder="1" applyAlignment="1" applyProtection="1">
      <alignment horizontal="center"/>
      <protection locked="0"/>
    </xf>
    <xf numFmtId="0" fontId="5" fillId="4" borderId="22" xfId="15" applyFill="1" applyBorder="1" applyProtection="1">
      <protection locked="0"/>
    </xf>
    <xf numFmtId="0" fontId="5" fillId="2" borderId="29" xfId="15" applyFill="1" applyBorder="1" applyProtection="1">
      <protection locked="0"/>
    </xf>
    <xf numFmtId="0" fontId="5" fillId="2" borderId="30" xfId="15" applyFill="1" applyBorder="1" applyProtection="1">
      <protection locked="0"/>
    </xf>
    <xf numFmtId="0" fontId="5" fillId="2" borderId="50" xfId="15" applyFill="1" applyBorder="1" applyProtection="1">
      <protection locked="0"/>
    </xf>
    <xf numFmtId="0" fontId="7" fillId="2" borderId="30" xfId="15" applyFont="1" applyFill="1" applyBorder="1" applyProtection="1">
      <protection locked="0"/>
    </xf>
    <xf numFmtId="0" fontId="5" fillId="2" borderId="31" xfId="15" applyFill="1" applyBorder="1" applyProtection="1">
      <protection locked="0"/>
    </xf>
    <xf numFmtId="0" fontId="7" fillId="2" borderId="19" xfId="15" applyFont="1" applyFill="1" applyBorder="1" applyProtection="1">
      <protection locked="0"/>
    </xf>
    <xf numFmtId="0" fontId="5" fillId="2" borderId="0" xfId="15" applyFill="1" applyBorder="1" applyProtection="1">
      <protection locked="0"/>
    </xf>
    <xf numFmtId="0" fontId="5" fillId="2" borderId="17" xfId="15" applyFill="1" applyBorder="1" applyProtection="1">
      <protection locked="0"/>
    </xf>
    <xf numFmtId="0" fontId="7" fillId="2" borderId="0" xfId="15" applyFont="1" applyFill="1" applyBorder="1" applyProtection="1">
      <protection locked="0"/>
    </xf>
    <xf numFmtId="0" fontId="5" fillId="2" borderId="40" xfId="15" applyFill="1" applyBorder="1" applyProtection="1">
      <protection locked="0"/>
    </xf>
    <xf numFmtId="0" fontId="14" fillId="4" borderId="0" xfId="15" applyFont="1" applyFill="1" applyAlignment="1" applyProtection="1">
      <alignment horizontal="center"/>
      <protection locked="0"/>
    </xf>
    <xf numFmtId="0" fontId="5" fillId="4" borderId="31" xfId="15" applyFill="1" applyBorder="1" applyProtection="1">
      <protection locked="0"/>
    </xf>
    <xf numFmtId="0" fontId="7" fillId="4" borderId="3" xfId="15" applyFont="1" applyFill="1" applyBorder="1" applyAlignment="1" applyProtection="1">
      <alignment horizontal="center"/>
      <protection locked="0"/>
    </xf>
    <xf numFmtId="0" fontId="34" fillId="4" borderId="8" xfId="15" applyFont="1" applyFill="1" applyBorder="1" applyAlignment="1" applyProtection="1">
      <alignment horizontal="center"/>
      <protection locked="0"/>
    </xf>
    <xf numFmtId="0" fontId="34" fillId="4" borderId="3" xfId="15" applyFont="1" applyFill="1" applyBorder="1" applyAlignment="1" applyProtection="1">
      <alignment horizontal="center"/>
      <protection locked="0"/>
    </xf>
    <xf numFmtId="0" fontId="34" fillId="4" borderId="6" xfId="15" applyFont="1" applyFill="1" applyBorder="1" applyAlignment="1" applyProtection="1">
      <alignment horizontal="center"/>
      <protection locked="0"/>
    </xf>
    <xf numFmtId="0" fontId="7" fillId="4" borderId="34" xfId="15" applyFont="1" applyFill="1" applyBorder="1" applyProtection="1">
      <protection locked="0"/>
    </xf>
    <xf numFmtId="0" fontId="7" fillId="4" borderId="29" xfId="15" applyFont="1" applyFill="1" applyBorder="1" applyProtection="1">
      <protection locked="0"/>
    </xf>
    <xf numFmtId="0" fontId="7" fillId="4" borderId="49" xfId="15" applyFont="1" applyFill="1" applyBorder="1" applyProtection="1">
      <protection locked="0"/>
    </xf>
    <xf numFmtId="0" fontId="5" fillId="4" borderId="13" xfId="15" applyFill="1" applyBorder="1" applyAlignment="1" applyProtection="1">
      <alignment horizontal="centerContinuous"/>
      <protection locked="0"/>
    </xf>
    <xf numFmtId="0" fontId="5" fillId="4" borderId="27" xfId="15" applyFill="1" applyBorder="1" applyAlignment="1" applyProtection="1">
      <alignment horizontal="centerContinuous"/>
      <protection locked="0"/>
    </xf>
    <xf numFmtId="0" fontId="7" fillId="4" borderId="20" xfId="15" applyFont="1" applyFill="1" applyBorder="1" applyProtection="1">
      <protection locked="0"/>
    </xf>
    <xf numFmtId="0" fontId="5" fillId="4" borderId="0" xfId="15" applyFill="1" applyAlignment="1" applyProtection="1">
      <alignment horizontal="center"/>
      <protection locked="0"/>
    </xf>
    <xf numFmtId="0" fontId="29" fillId="0" borderId="0" xfId="15" applyFont="1" applyProtection="1">
      <protection locked="0"/>
    </xf>
    <xf numFmtId="0" fontId="6" fillId="11" borderId="67" xfId="35" applyFont="1" applyFill="1" applyBorder="1" applyAlignment="1" applyProtection="1">
      <alignment horizontal="center" vertical="center" wrapText="1"/>
      <protection locked="0"/>
    </xf>
    <xf numFmtId="0" fontId="6" fillId="11" borderId="15" xfId="35" applyFont="1" applyFill="1" applyBorder="1" applyAlignment="1" applyProtection="1">
      <alignment horizontal="center" vertical="center" wrapText="1"/>
      <protection locked="0"/>
    </xf>
    <xf numFmtId="164" fontId="6" fillId="0" borderId="15" xfId="35" applyNumberFormat="1" applyFont="1" applyFill="1" applyBorder="1" applyAlignment="1" applyProtection="1">
      <alignment horizontal="center" vertical="center" wrapText="1"/>
      <protection locked="0"/>
    </xf>
    <xf numFmtId="0" fontId="6" fillId="11" borderId="8" xfId="35" applyFont="1" applyFill="1" applyBorder="1" applyAlignment="1" applyProtection="1">
      <alignment horizontal="center" vertical="center" wrapText="1"/>
      <protection locked="0"/>
    </xf>
    <xf numFmtId="0" fontId="6" fillId="11" borderId="3" xfId="35" applyFont="1" applyFill="1" applyBorder="1" applyAlignment="1" applyProtection="1">
      <alignment horizontal="center" vertical="center" wrapText="1"/>
      <protection locked="0"/>
    </xf>
    <xf numFmtId="164" fontId="6" fillId="10" borderId="3" xfId="35" applyNumberFormat="1" applyFont="1" applyFill="1" applyBorder="1" applyAlignment="1" applyProtection="1">
      <alignment horizontal="center" vertical="center" wrapText="1"/>
      <protection locked="0"/>
    </xf>
    <xf numFmtId="164" fontId="6" fillId="0" borderId="3" xfId="35" applyNumberFormat="1" applyFont="1" applyFill="1" applyBorder="1" applyAlignment="1" applyProtection="1">
      <alignment horizontal="center" vertical="center" wrapText="1"/>
      <protection locked="0"/>
    </xf>
    <xf numFmtId="0" fontId="6" fillId="11" borderId="10" xfId="35" applyFont="1" applyFill="1" applyBorder="1" applyAlignment="1" applyProtection="1">
      <alignment horizontal="center" vertical="center" wrapText="1"/>
      <protection locked="0"/>
    </xf>
    <xf numFmtId="0" fontId="6" fillId="11" borderId="11" xfId="35" applyFont="1" applyFill="1" applyBorder="1" applyAlignment="1" applyProtection="1">
      <alignment horizontal="center" vertical="center" wrapText="1"/>
      <protection locked="0"/>
    </xf>
    <xf numFmtId="164" fontId="6" fillId="10" borderId="11" xfId="35" applyNumberFormat="1" applyFont="1" applyFill="1" applyBorder="1" applyAlignment="1" applyProtection="1">
      <alignment horizontal="center" vertical="center" wrapText="1"/>
      <protection locked="0"/>
    </xf>
    <xf numFmtId="0" fontId="5" fillId="0" borderId="0" xfId="37" applyProtection="1">
      <protection locked="0"/>
    </xf>
    <xf numFmtId="165" fontId="6" fillId="0" borderId="15" xfId="35" applyNumberFormat="1" applyFont="1" applyFill="1" applyBorder="1" applyAlignment="1" applyProtection="1">
      <alignment horizontal="center" vertical="center" wrapText="1"/>
      <protection locked="0"/>
    </xf>
    <xf numFmtId="0" fontId="50" fillId="0" borderId="4" xfId="35" quotePrefix="1" applyFont="1" applyFill="1" applyBorder="1" applyAlignment="1" applyProtection="1">
      <alignment horizontal="center" vertical="center"/>
    </xf>
    <xf numFmtId="164" fontId="49" fillId="0" borderId="51" xfId="35" applyNumberFormat="1" applyFont="1" applyFill="1" applyBorder="1" applyAlignment="1" applyProtection="1">
      <alignment horizontal="center" vertical="center" wrapText="1"/>
      <protection locked="0"/>
    </xf>
    <xf numFmtId="164" fontId="49" fillId="0" borderId="15" xfId="35" applyNumberFormat="1" applyFont="1" applyFill="1" applyBorder="1" applyAlignment="1" applyProtection="1">
      <alignment horizontal="center" vertical="center" wrapText="1"/>
      <protection locked="0"/>
    </xf>
    <xf numFmtId="0" fontId="49" fillId="0" borderId="15" xfId="35" applyFont="1" applyFill="1" applyBorder="1" applyAlignment="1" applyProtection="1">
      <alignment horizontal="center" vertical="center" wrapText="1"/>
      <protection locked="0"/>
    </xf>
    <xf numFmtId="165" fontId="6" fillId="10" borderId="3" xfId="35" applyNumberFormat="1" applyFont="1" applyFill="1" applyBorder="1" applyAlignment="1" applyProtection="1">
      <alignment horizontal="center" vertical="center" wrapText="1"/>
      <protection locked="0"/>
    </xf>
    <xf numFmtId="0" fontId="50" fillId="0" borderId="5" xfId="35" quotePrefix="1" applyFont="1" applyFill="1" applyBorder="1" applyAlignment="1" applyProtection="1">
      <alignment horizontal="center" vertical="center"/>
    </xf>
    <xf numFmtId="164" fontId="49" fillId="11" borderId="7" xfId="35" applyNumberFormat="1" applyFont="1" applyFill="1" applyBorder="1" applyAlignment="1" applyProtection="1">
      <alignment horizontal="center" vertical="center" wrapText="1"/>
      <protection locked="0"/>
    </xf>
    <xf numFmtId="164" fontId="49" fillId="11" borderId="3" xfId="35" applyNumberFormat="1" applyFont="1" applyFill="1" applyBorder="1" applyAlignment="1" applyProtection="1">
      <alignment horizontal="center" vertical="center" wrapText="1"/>
      <protection locked="0"/>
    </xf>
    <xf numFmtId="0" fontId="49" fillId="11" borderId="3" xfId="35" applyFont="1" applyFill="1" applyBorder="1" applyAlignment="1" applyProtection="1">
      <alignment horizontal="center" vertical="center" wrapText="1"/>
      <protection locked="0"/>
    </xf>
    <xf numFmtId="165" fontId="6" fillId="0" borderId="3" xfId="35" applyNumberFormat="1" applyFont="1" applyFill="1" applyBorder="1" applyAlignment="1" applyProtection="1">
      <alignment horizontal="center" vertical="center" wrapText="1"/>
      <protection locked="0"/>
    </xf>
    <xf numFmtId="164" fontId="49" fillId="0" borderId="7" xfId="35" applyNumberFormat="1" applyFont="1" applyFill="1" applyBorder="1" applyAlignment="1" applyProtection="1">
      <alignment horizontal="center" vertical="center" wrapText="1"/>
      <protection locked="0"/>
    </xf>
    <xf numFmtId="164" fontId="49" fillId="0" borderId="3" xfId="35" applyNumberFormat="1" applyFont="1" applyFill="1" applyBorder="1" applyAlignment="1" applyProtection="1">
      <alignment horizontal="center" vertical="center" wrapText="1"/>
      <protection locked="0"/>
    </xf>
    <xf numFmtId="0" fontId="49" fillId="0" borderId="3" xfId="35" applyFont="1" applyFill="1" applyBorder="1" applyAlignment="1" applyProtection="1">
      <alignment horizontal="center" vertical="center" wrapText="1"/>
      <protection locked="0"/>
    </xf>
    <xf numFmtId="165" fontId="6" fillId="10" borderId="11" xfId="35" applyNumberFormat="1" applyFont="1" applyFill="1" applyBorder="1" applyAlignment="1" applyProtection="1">
      <alignment horizontal="center" vertical="center" wrapText="1"/>
      <protection locked="0"/>
    </xf>
    <xf numFmtId="0" fontId="50" fillId="0" borderId="9" xfId="35" quotePrefix="1" applyFont="1" applyFill="1" applyBorder="1" applyAlignment="1" applyProtection="1">
      <alignment horizontal="center" vertical="center"/>
    </xf>
    <xf numFmtId="164" fontId="49" fillId="11" borderId="74" xfId="35" applyNumberFormat="1" applyFont="1" applyFill="1" applyBorder="1" applyAlignment="1" applyProtection="1">
      <alignment horizontal="center" vertical="center" wrapText="1"/>
      <protection locked="0"/>
    </xf>
    <xf numFmtId="164" fontId="49" fillId="11" borderId="11" xfId="35" applyNumberFormat="1" applyFont="1" applyFill="1" applyBorder="1" applyAlignment="1" applyProtection="1">
      <alignment horizontal="center" vertical="center" wrapText="1"/>
      <protection locked="0"/>
    </xf>
    <xf numFmtId="0" fontId="49" fillId="11" borderId="11" xfId="35" applyFont="1" applyFill="1" applyBorder="1" applyAlignment="1" applyProtection="1">
      <alignment horizontal="center" vertical="center" wrapText="1"/>
      <protection locked="0"/>
    </xf>
    <xf numFmtId="0" fontId="5" fillId="0" borderId="0" xfId="37" applyFont="1" applyProtection="1">
      <protection locked="0"/>
    </xf>
    <xf numFmtId="0" fontId="5" fillId="0" borderId="0" xfId="42"/>
    <xf numFmtId="0" fontId="43" fillId="0" borderId="0" xfId="42" applyFont="1"/>
    <xf numFmtId="0" fontId="3" fillId="0" borderId="0" xfId="44"/>
    <xf numFmtId="0" fontId="29" fillId="0" borderId="0" xfId="42" applyFont="1"/>
    <xf numFmtId="0" fontId="57" fillId="0" borderId="0" xfId="42" applyFont="1" applyAlignment="1">
      <alignment horizontal="left" vertical="center" indent="3" readingOrder="1"/>
    </xf>
    <xf numFmtId="0" fontId="10" fillId="0" borderId="0" xfId="42" applyFont="1"/>
    <xf numFmtId="0" fontId="56" fillId="0" borderId="3" xfId="44" applyFont="1" applyBorder="1"/>
    <xf numFmtId="0" fontId="3" fillId="0" borderId="0" xfId="44" applyAlignment="1">
      <alignment horizontal="right"/>
    </xf>
    <xf numFmtId="0" fontId="56" fillId="0" borderId="3" xfId="44" applyFont="1" applyBorder="1" applyAlignment="1">
      <alignment horizontal="center" vertical="center" wrapText="1"/>
    </xf>
    <xf numFmtId="0" fontId="59" fillId="0" borderId="0" xfId="44" applyFont="1"/>
    <xf numFmtId="49" fontId="5" fillId="0" borderId="0" xfId="15" applyNumberFormat="1" applyAlignment="1">
      <alignment horizontal="center" vertical="center"/>
    </xf>
    <xf numFmtId="49" fontId="5" fillId="0" borderId="3" xfId="15" applyNumberFormat="1" applyBorder="1" applyAlignment="1">
      <alignment horizontal="center" vertical="center"/>
    </xf>
    <xf numFmtId="0" fontId="5" fillId="5" borderId="0" xfId="15" applyFill="1" applyBorder="1" applyAlignment="1" applyProtection="1">
      <alignment horizontal="left" vertical="top" wrapText="1"/>
    </xf>
    <xf numFmtId="0" fontId="5" fillId="5" borderId="17" xfId="15" applyFill="1" applyBorder="1" applyAlignment="1" applyProtection="1">
      <alignment horizontal="left" vertical="top" wrapText="1"/>
    </xf>
    <xf numFmtId="0" fontId="15" fillId="0" borderId="25" xfId="0" applyFont="1" applyBorder="1" applyAlignment="1">
      <alignment horizontal="centerContinuous"/>
    </xf>
    <xf numFmtId="0" fontId="0" fillId="0" borderId="46" xfId="0" applyBorder="1" applyAlignment="1">
      <alignment horizontal="left"/>
    </xf>
    <xf numFmtId="0" fontId="16" fillId="0" borderId="46" xfId="0" applyFont="1" applyBorder="1" applyProtection="1">
      <protection locked="0"/>
    </xf>
    <xf numFmtId="0" fontId="16" fillId="0" borderId="46" xfId="0" applyFont="1" applyFill="1" applyBorder="1" applyProtection="1">
      <protection locked="0"/>
    </xf>
    <xf numFmtId="0" fontId="0" fillId="0" borderId="46" xfId="0" applyBorder="1"/>
    <xf numFmtId="0" fontId="16" fillId="0" borderId="14" xfId="0" applyFont="1" applyBorder="1" applyProtection="1">
      <protection locked="0"/>
    </xf>
    <xf numFmtId="0" fontId="46" fillId="5" borderId="0" xfId="15" applyFont="1" applyFill="1" applyBorder="1" applyAlignment="1" applyProtection="1">
      <alignment horizontal="left"/>
    </xf>
    <xf numFmtId="0" fontId="7" fillId="5" borderId="22" xfId="15" applyFont="1" applyFill="1" applyBorder="1" applyAlignment="1" applyProtection="1">
      <alignment horizontal="center" vertical="center"/>
      <protection locked="0"/>
    </xf>
    <xf numFmtId="0" fontId="5" fillId="16" borderId="62" xfId="15" applyNumberFormat="1" applyFont="1" applyFill="1" applyBorder="1" applyAlignment="1">
      <alignment vertical="center"/>
    </xf>
    <xf numFmtId="0" fontId="7" fillId="16" borderId="63" xfId="15" applyNumberFormat="1" applyFont="1" applyFill="1" applyBorder="1" applyAlignment="1">
      <alignment vertical="center"/>
    </xf>
    <xf numFmtId="0" fontId="5" fillId="16" borderId="64" xfId="15" applyNumberFormat="1" applyFont="1" applyFill="1" applyBorder="1" applyAlignment="1">
      <alignment vertical="center"/>
    </xf>
    <xf numFmtId="0" fontId="60" fillId="0" borderId="0" xfId="42" applyFont="1"/>
    <xf numFmtId="0" fontId="62" fillId="0" borderId="0" xfId="42" applyFont="1"/>
    <xf numFmtId="0" fontId="63" fillId="0" borderId="0" xfId="44" applyFont="1"/>
    <xf numFmtId="0" fontId="66" fillId="16" borderId="63" xfId="15" applyNumberFormat="1" applyFont="1" applyFill="1" applyBorder="1" applyAlignment="1">
      <alignment vertical="center"/>
    </xf>
    <xf numFmtId="0" fontId="67" fillId="16" borderId="63" xfId="15" applyNumberFormat="1" applyFont="1" applyFill="1" applyBorder="1" applyAlignment="1">
      <alignment vertical="center"/>
    </xf>
    <xf numFmtId="0" fontId="68" fillId="16" borderId="63" xfId="15" applyNumberFormat="1" applyFont="1" applyFill="1" applyBorder="1" applyAlignment="1">
      <alignment horizontal="center" vertical="center"/>
    </xf>
    <xf numFmtId="0" fontId="62" fillId="0" borderId="0" xfId="37" applyFont="1" applyProtection="1">
      <protection locked="0"/>
    </xf>
    <xf numFmtId="0" fontId="65" fillId="16" borderId="63" xfId="15" applyNumberFormat="1" applyFont="1" applyFill="1" applyBorder="1" applyAlignment="1">
      <alignment horizontal="center" vertical="center"/>
    </xf>
    <xf numFmtId="0" fontId="70" fillId="16" borderId="53" xfId="15" applyFont="1" applyFill="1" applyBorder="1" applyAlignment="1" applyProtection="1">
      <protection locked="0"/>
    </xf>
    <xf numFmtId="0" fontId="70" fillId="16" borderId="54" xfId="15" applyFont="1" applyFill="1" applyBorder="1" applyAlignment="1" applyProtection="1">
      <protection locked="0"/>
    </xf>
    <xf numFmtId="0" fontId="64" fillId="16" borderId="54" xfId="15" applyFont="1" applyFill="1" applyBorder="1" applyProtection="1">
      <protection locked="0"/>
    </xf>
    <xf numFmtId="0" fontId="66" fillId="18" borderId="34" xfId="15" applyFont="1" applyFill="1" applyBorder="1" applyAlignment="1" applyProtection="1">
      <alignment horizontal="center" vertical="center"/>
    </xf>
    <xf numFmtId="0" fontId="64" fillId="18" borderId="2" xfId="15" applyFont="1" applyFill="1" applyBorder="1" applyProtection="1"/>
    <xf numFmtId="0" fontId="67" fillId="18" borderId="2" xfId="15" applyFont="1" applyFill="1" applyBorder="1" applyAlignment="1" applyProtection="1">
      <alignment vertical="center"/>
    </xf>
    <xf numFmtId="0" fontId="64" fillId="18" borderId="7" xfId="15" applyFont="1" applyFill="1" applyBorder="1" applyProtection="1"/>
    <xf numFmtId="0" fontId="5" fillId="0" borderId="0" xfId="15" applyFill="1" applyBorder="1" applyAlignment="1" applyProtection="1">
      <alignment horizontal="left" vertical="top" wrapText="1"/>
    </xf>
    <xf numFmtId="0" fontId="5" fillId="0" borderId="17" xfId="15" applyFill="1" applyBorder="1" applyAlignment="1" applyProtection="1">
      <alignment horizontal="left" vertical="top" wrapText="1"/>
    </xf>
    <xf numFmtId="0" fontId="53" fillId="15" borderId="3" xfId="0" applyFont="1" applyFill="1" applyBorder="1" applyAlignment="1">
      <alignment horizontal="center" vertical="center"/>
    </xf>
    <xf numFmtId="0" fontId="53" fillId="15" borderId="3" xfId="0" applyFont="1" applyFill="1" applyBorder="1" applyAlignment="1">
      <alignment vertical="center"/>
    </xf>
    <xf numFmtId="0" fontId="51" fillId="0" borderId="3" xfId="0" applyFont="1" applyBorder="1" applyAlignment="1">
      <alignment horizontal="center" vertical="center"/>
    </xf>
    <xf numFmtId="0" fontId="75" fillId="15" borderId="3" xfId="0" applyFont="1" applyFill="1" applyBorder="1" applyAlignment="1">
      <alignment horizontal="center" vertical="center" textRotation="90"/>
    </xf>
    <xf numFmtId="0" fontId="75" fillId="15" borderId="3" xfId="0" applyFont="1" applyFill="1" applyBorder="1" applyAlignment="1">
      <alignment horizontal="center" vertical="center" textRotation="90" wrapText="1"/>
    </xf>
    <xf numFmtId="0" fontId="76" fillId="16" borderId="3" xfId="0" applyFont="1" applyFill="1" applyBorder="1" applyAlignment="1">
      <alignment horizontal="center" vertical="center"/>
    </xf>
    <xf numFmtId="0" fontId="55" fillId="16" borderId="3" xfId="0" applyFont="1" applyFill="1" applyBorder="1" applyAlignment="1">
      <alignment horizontal="center"/>
    </xf>
    <xf numFmtId="0" fontId="5" fillId="5" borderId="0" xfId="15" applyFont="1" applyFill="1" applyBorder="1" applyAlignment="1" applyProtection="1">
      <alignment vertical="center" wrapText="1"/>
    </xf>
    <xf numFmtId="0" fontId="7" fillId="0" borderId="0" xfId="0" applyFont="1" applyAlignment="1">
      <alignment horizontal="center"/>
    </xf>
    <xf numFmtId="0" fontId="77" fillId="0" borderId="0" xfId="15" applyFont="1" applyFill="1" applyBorder="1" applyAlignment="1" applyProtection="1">
      <alignment vertical="center" wrapText="1"/>
    </xf>
    <xf numFmtId="0" fontId="7" fillId="4" borderId="40" xfId="18" applyFont="1" applyFill="1" applyBorder="1" applyAlignment="1"/>
    <xf numFmtId="0" fontId="5" fillId="2" borderId="0" xfId="48" applyNumberFormat="1" applyFill="1" applyAlignment="1">
      <alignment vertical="center"/>
    </xf>
    <xf numFmtId="0" fontId="5" fillId="4" borderId="19" xfId="18" applyFill="1" applyBorder="1"/>
    <xf numFmtId="0" fontId="7" fillId="4" borderId="40" xfId="18" applyFont="1" applyFill="1" applyBorder="1"/>
    <xf numFmtId="0" fontId="5" fillId="4" borderId="20" xfId="18" applyFill="1" applyBorder="1"/>
    <xf numFmtId="0" fontId="7" fillId="4" borderId="16" xfId="18" applyFont="1" applyFill="1" applyBorder="1" applyProtection="1">
      <protection locked="0"/>
    </xf>
    <xf numFmtId="0" fontId="7" fillId="4" borderId="21" xfId="18" applyFont="1" applyFill="1" applyBorder="1"/>
    <xf numFmtId="0" fontId="29" fillId="0" borderId="0" xfId="15" applyFont="1" applyFill="1" applyBorder="1" applyAlignment="1" applyProtection="1">
      <alignment vertical="center"/>
    </xf>
    <xf numFmtId="0" fontId="5" fillId="5" borderId="3" xfId="15" applyFont="1" applyFill="1" applyBorder="1" applyAlignment="1" applyProtection="1">
      <alignment horizontal="center" vertical="center"/>
    </xf>
    <xf numFmtId="0" fontId="41" fillId="5" borderId="0" xfId="15" applyFont="1" applyFill="1" applyBorder="1" applyAlignment="1" applyProtection="1">
      <alignment horizontal="center"/>
    </xf>
    <xf numFmtId="0" fontId="77" fillId="19" borderId="75" xfId="15" applyFont="1" applyFill="1" applyBorder="1" applyAlignment="1" applyProtection="1">
      <alignment horizontal="center" vertical="center" wrapText="1"/>
      <protection locked="0"/>
    </xf>
    <xf numFmtId="0" fontId="10" fillId="0" borderId="0" xfId="15" applyFont="1" applyAlignment="1">
      <alignment vertical="center" wrapText="1"/>
    </xf>
    <xf numFmtId="0" fontId="6" fillId="0" borderId="0" xfId="15" applyFont="1"/>
    <xf numFmtId="0" fontId="12" fillId="5" borderId="0" xfId="15" applyFont="1" applyFill="1" applyBorder="1" applyAlignment="1" applyProtection="1">
      <alignment horizontal="center" vertical="center" wrapText="1"/>
    </xf>
    <xf numFmtId="0" fontId="18" fillId="0" borderId="0" xfId="15" quotePrefix="1" applyNumberFormat="1" applyFont="1" applyBorder="1" applyAlignment="1">
      <alignment horizontal="left" vertical="center"/>
    </xf>
    <xf numFmtId="0" fontId="5" fillId="6" borderId="0" xfId="15" applyFill="1" applyBorder="1" applyAlignment="1">
      <alignment horizontal="center"/>
    </xf>
    <xf numFmtId="0" fontId="5" fillId="6" borderId="14" xfId="15" applyFill="1" applyBorder="1" applyAlignment="1">
      <alignment horizontal="center"/>
    </xf>
    <xf numFmtId="0" fontId="5" fillId="6" borderId="76" xfId="15" applyFill="1" applyBorder="1" applyAlignment="1">
      <alignment horizontal="center"/>
    </xf>
    <xf numFmtId="0" fontId="5" fillId="6" borderId="3" xfId="15" applyFill="1" applyBorder="1" applyAlignment="1">
      <alignment horizontal="center"/>
    </xf>
    <xf numFmtId="0" fontId="5" fillId="6" borderId="6" xfId="15" applyFill="1" applyBorder="1" applyAlignment="1">
      <alignment horizontal="center"/>
    </xf>
    <xf numFmtId="0" fontId="5" fillId="6" borderId="11" xfId="15" applyFill="1" applyBorder="1" applyAlignment="1">
      <alignment horizontal="center"/>
    </xf>
    <xf numFmtId="0" fontId="5" fillId="6" borderId="12" xfId="15" applyFill="1" applyBorder="1" applyAlignment="1">
      <alignment horizontal="center"/>
    </xf>
    <xf numFmtId="0" fontId="5" fillId="6" borderId="20" xfId="15" applyFill="1" applyBorder="1" applyAlignment="1">
      <alignment horizontal="center"/>
    </xf>
    <xf numFmtId="0" fontId="5" fillId="6" borderId="16" xfId="15" applyFill="1" applyBorder="1" applyAlignment="1">
      <alignment horizontal="center"/>
    </xf>
    <xf numFmtId="0" fontId="5" fillId="6" borderId="21" xfId="15" applyFill="1" applyBorder="1" applyAlignment="1">
      <alignment horizontal="center"/>
    </xf>
    <xf numFmtId="0" fontId="5" fillId="6" borderId="0" xfId="15" applyFill="1" applyAlignment="1">
      <alignment horizontal="center"/>
    </xf>
    <xf numFmtId="164" fontId="13" fillId="4" borderId="7" xfId="15" applyNumberFormat="1" applyFont="1" applyFill="1" applyBorder="1" applyAlignment="1" applyProtection="1">
      <alignment horizontal="center"/>
      <protection locked="0"/>
    </xf>
    <xf numFmtId="164" fontId="6" fillId="6" borderId="3" xfId="35" applyNumberFormat="1" applyFont="1" applyFill="1" applyBorder="1" applyAlignment="1" applyProtection="1">
      <alignment horizontal="center" vertical="center" wrapText="1"/>
      <protection locked="0"/>
    </xf>
    <xf numFmtId="165" fontId="6" fillId="6" borderId="3" xfId="35" applyNumberFormat="1" applyFont="1" applyFill="1" applyBorder="1" applyAlignment="1" applyProtection="1">
      <alignment horizontal="center" vertical="center" wrapText="1"/>
      <protection locked="0"/>
    </xf>
    <xf numFmtId="164" fontId="49" fillId="6" borderId="7" xfId="35" applyNumberFormat="1" applyFont="1" applyFill="1" applyBorder="1" applyAlignment="1" applyProtection="1">
      <alignment horizontal="center" vertical="center" wrapText="1"/>
      <protection locked="0"/>
    </xf>
    <xf numFmtId="164" fontId="49" fillId="6" borderId="3" xfId="35" applyNumberFormat="1" applyFont="1" applyFill="1" applyBorder="1" applyAlignment="1" applyProtection="1">
      <alignment horizontal="center" vertical="center" wrapText="1"/>
      <protection locked="0"/>
    </xf>
    <xf numFmtId="0" fontId="49" fillId="6" borderId="3" xfId="35" applyFont="1" applyFill="1" applyBorder="1" applyAlignment="1" applyProtection="1">
      <alignment horizontal="center" vertical="center" wrapText="1"/>
      <protection locked="0"/>
    </xf>
    <xf numFmtId="0" fontId="6" fillId="6" borderId="67" xfId="35" applyFont="1" applyFill="1" applyBorder="1" applyAlignment="1" applyProtection="1">
      <alignment horizontal="center" vertical="center" wrapText="1"/>
      <protection locked="0"/>
    </xf>
    <xf numFmtId="0" fontId="6" fillId="6" borderId="15" xfId="35" applyFont="1" applyFill="1" applyBorder="1" applyAlignment="1" applyProtection="1">
      <alignment horizontal="center" vertical="center" wrapText="1"/>
      <protection locked="0"/>
    </xf>
    <xf numFmtId="0" fontId="6" fillId="6" borderId="8" xfId="35" applyFont="1" applyFill="1" applyBorder="1" applyAlignment="1" applyProtection="1">
      <alignment horizontal="center" vertical="center" wrapText="1"/>
      <protection locked="0"/>
    </xf>
    <xf numFmtId="0" fontId="6" fillId="6" borderId="3" xfId="35" applyFont="1" applyFill="1" applyBorder="1" applyAlignment="1" applyProtection="1">
      <alignment horizontal="center" vertical="center" wrapText="1"/>
      <protection locked="0"/>
    </xf>
    <xf numFmtId="0" fontId="5" fillId="6" borderId="0" xfId="48" applyNumberFormat="1" applyFill="1" applyAlignment="1" applyProtection="1">
      <alignment vertical="center"/>
    </xf>
    <xf numFmtId="0" fontId="5" fillId="4" borderId="19" xfId="18" applyFill="1" applyBorder="1" applyProtection="1"/>
    <xf numFmtId="0" fontId="5" fillId="4" borderId="0" xfId="18" applyFill="1" applyBorder="1" applyProtection="1"/>
    <xf numFmtId="0" fontId="7" fillId="4" borderId="0" xfId="18" applyFont="1" applyFill="1" applyBorder="1" applyAlignment="1" applyProtection="1">
      <alignment horizontal="left"/>
    </xf>
    <xf numFmtId="0" fontId="80" fillId="14" borderId="3" xfId="44" applyFont="1" applyFill="1" applyBorder="1" applyAlignment="1">
      <alignment horizontal="left"/>
    </xf>
    <xf numFmtId="0" fontId="3" fillId="0" borderId="25" xfId="44" applyBorder="1" applyAlignment="1" applyProtection="1">
      <alignment horizontal="center"/>
      <protection locked="0"/>
    </xf>
    <xf numFmtId="0" fontId="3" fillId="0" borderId="25" xfId="44" applyBorder="1" applyAlignment="1" applyProtection="1">
      <alignment horizontal="left"/>
      <protection locked="0"/>
    </xf>
    <xf numFmtId="0" fontId="3" fillId="14" borderId="46" xfId="44" applyFill="1" applyBorder="1" applyAlignment="1" applyProtection="1">
      <alignment horizontal="center"/>
      <protection locked="0"/>
    </xf>
    <xf numFmtId="0" fontId="3" fillId="14" borderId="46" xfId="44" applyFill="1" applyBorder="1" applyAlignment="1" applyProtection="1">
      <alignment horizontal="left"/>
      <protection locked="0"/>
    </xf>
    <xf numFmtId="0" fontId="3" fillId="0" borderId="46" xfId="44" applyBorder="1" applyAlignment="1" applyProtection="1">
      <alignment horizontal="center"/>
      <protection locked="0"/>
    </xf>
    <xf numFmtId="0" fontId="3" fillId="0" borderId="46" xfId="44" applyBorder="1" applyAlignment="1" applyProtection="1">
      <alignment horizontal="left"/>
      <protection locked="0"/>
    </xf>
    <xf numFmtId="0" fontId="3" fillId="14" borderId="14" xfId="44" applyFill="1" applyBorder="1" applyAlignment="1" applyProtection="1">
      <alignment horizontal="center"/>
      <protection locked="0"/>
    </xf>
    <xf numFmtId="0" fontId="3" fillId="14" borderId="14" xfId="44" applyFill="1" applyBorder="1" applyAlignment="1" applyProtection="1">
      <alignment horizontal="left"/>
      <protection locked="0"/>
    </xf>
    <xf numFmtId="0" fontId="3" fillId="14" borderId="3" xfId="44" applyFill="1" applyBorder="1" applyAlignment="1" applyProtection="1">
      <alignment horizontal="left"/>
      <protection locked="0"/>
    </xf>
    <xf numFmtId="0" fontId="7" fillId="4" borderId="22" xfId="15" applyFont="1" applyFill="1" applyBorder="1" applyAlignment="1" applyProtection="1">
      <alignment vertical="center"/>
    </xf>
    <xf numFmtId="0" fontId="7" fillId="4" borderId="0" xfId="15" applyFont="1" applyFill="1" applyBorder="1" applyAlignment="1" applyProtection="1">
      <alignment vertical="center"/>
    </xf>
    <xf numFmtId="0" fontId="7" fillId="4" borderId="22" xfId="15" applyFont="1" applyFill="1" applyBorder="1" applyAlignment="1" applyProtection="1"/>
    <xf numFmtId="0" fontId="7" fillId="4" borderId="0" xfId="15" applyFont="1" applyFill="1" applyBorder="1" applyAlignment="1" applyProtection="1"/>
    <xf numFmtId="0" fontId="7" fillId="4" borderId="26" xfId="15" applyFont="1" applyFill="1" applyBorder="1" applyAlignment="1" applyProtection="1"/>
    <xf numFmtId="0" fontId="7" fillId="4" borderId="27" xfId="15" applyFont="1" applyFill="1" applyBorder="1" applyAlignment="1" applyProtection="1"/>
    <xf numFmtId="0" fontId="7" fillId="4" borderId="22" xfId="15" applyFont="1" applyFill="1" applyBorder="1" applyProtection="1"/>
    <xf numFmtId="0" fontId="7" fillId="4" borderId="0" xfId="15" applyFont="1" applyFill="1" applyBorder="1" applyProtection="1"/>
    <xf numFmtId="0" fontId="7" fillId="4" borderId="26" xfId="15" applyFont="1" applyFill="1" applyBorder="1" applyAlignment="1" applyProtection="1">
      <alignment vertical="center"/>
    </xf>
    <xf numFmtId="0" fontId="7" fillId="4" borderId="27" xfId="15" applyFont="1" applyFill="1" applyBorder="1" applyAlignment="1" applyProtection="1">
      <alignment vertical="center"/>
    </xf>
    <xf numFmtId="0" fontId="7" fillId="4" borderId="26" xfId="15" applyFont="1" applyFill="1" applyBorder="1" applyAlignment="1" applyProtection="1">
      <alignment horizontal="center" wrapText="1"/>
    </xf>
    <xf numFmtId="0" fontId="7" fillId="4" borderId="34" xfId="15" applyFont="1" applyFill="1" applyBorder="1" applyAlignment="1" applyProtection="1">
      <alignment horizontal="center" wrapText="1"/>
    </xf>
    <xf numFmtId="0" fontId="7" fillId="4" borderId="3" xfId="15" applyFont="1" applyFill="1" applyBorder="1" applyAlignment="1" applyProtection="1">
      <alignment horizontal="center" wrapText="1"/>
    </xf>
    <xf numFmtId="0" fontId="70" fillId="16" borderId="53" xfId="15" applyFont="1" applyFill="1" applyBorder="1" applyAlignment="1" applyProtection="1"/>
    <xf numFmtId="0" fontId="70" fillId="16" borderId="54" xfId="15" applyFont="1" applyFill="1" applyBorder="1" applyAlignment="1" applyProtection="1"/>
    <xf numFmtId="0" fontId="64" fillId="16" borderId="54" xfId="15" applyFont="1" applyFill="1" applyBorder="1" applyProtection="1"/>
    <xf numFmtId="0" fontId="30" fillId="4" borderId="7" xfId="15" applyFont="1" applyFill="1" applyBorder="1" applyAlignment="1" applyProtection="1">
      <alignment horizontal="center"/>
    </xf>
    <xf numFmtId="0" fontId="31" fillId="4" borderId="3" xfId="15" applyFont="1" applyFill="1" applyBorder="1" applyAlignment="1" applyProtection="1">
      <alignment horizontal="center"/>
    </xf>
    <xf numFmtId="0" fontId="6" fillId="11" borderId="32" xfId="35" applyFont="1" applyFill="1" applyBorder="1" applyAlignment="1" applyProtection="1">
      <alignment horizontal="center" vertical="center" wrapText="1"/>
    </xf>
    <xf numFmtId="0" fontId="6" fillId="10" borderId="70" xfId="35" applyFont="1" applyFill="1" applyBorder="1" applyAlignment="1" applyProtection="1">
      <alignment horizontal="center" vertical="center" wrapText="1"/>
    </xf>
    <xf numFmtId="0" fontId="5" fillId="0" borderId="0" xfId="15" applyProtection="1"/>
    <xf numFmtId="0" fontId="60" fillId="0" borderId="0" xfId="15" applyFont="1" applyProtection="1"/>
    <xf numFmtId="0" fontId="42" fillId="0" borderId="0" xfId="15" applyFont="1" applyAlignment="1" applyProtection="1">
      <alignment horizontal="left" vertical="center" indent="3" readingOrder="1"/>
    </xf>
    <xf numFmtId="0" fontId="62" fillId="0" borderId="0" xfId="15" applyFont="1" applyProtection="1"/>
    <xf numFmtId="0" fontId="29" fillId="0" borderId="0" xfId="15" applyFont="1" applyProtection="1"/>
    <xf numFmtId="0" fontId="5" fillId="0" borderId="26" xfId="15" applyFill="1" applyBorder="1" applyProtection="1">
      <protection locked="0"/>
    </xf>
    <xf numFmtId="0" fontId="5" fillId="0" borderId="15" xfId="15" applyFill="1" applyBorder="1" applyAlignment="1" applyProtection="1">
      <alignment horizontal="center"/>
      <protection locked="0"/>
    </xf>
    <xf numFmtId="0" fontId="5" fillId="6" borderId="68" xfId="15" applyFill="1" applyBorder="1" applyAlignment="1" applyProtection="1">
      <alignment horizontal="center"/>
      <protection locked="0"/>
    </xf>
    <xf numFmtId="0" fontId="5" fillId="0" borderId="34" xfId="15" applyFill="1" applyBorder="1" applyProtection="1">
      <protection locked="0"/>
    </xf>
    <xf numFmtId="0" fontId="5" fillId="0" borderId="3" xfId="15" applyFill="1" applyBorder="1" applyAlignment="1" applyProtection="1">
      <alignment horizontal="center"/>
      <protection locked="0"/>
    </xf>
    <xf numFmtId="0" fontId="5" fillId="6" borderId="6" xfId="15" applyFill="1" applyBorder="1" applyAlignment="1" applyProtection="1">
      <alignment horizontal="center"/>
      <protection locked="0"/>
    </xf>
    <xf numFmtId="0" fontId="5" fillId="6" borderId="2" xfId="15" applyFill="1" applyBorder="1" applyProtection="1">
      <protection locked="0"/>
    </xf>
    <xf numFmtId="0" fontId="5" fillId="6" borderId="3" xfId="15" applyFill="1" applyBorder="1" applyAlignment="1" applyProtection="1">
      <alignment horizontal="center"/>
      <protection locked="0"/>
    </xf>
    <xf numFmtId="0" fontId="5" fillId="6" borderId="43" xfId="15" applyFill="1" applyBorder="1" applyProtection="1">
      <protection locked="0"/>
    </xf>
    <xf numFmtId="0" fontId="5" fillId="6" borderId="11" xfId="15" applyFill="1" applyBorder="1" applyAlignment="1" applyProtection="1">
      <alignment horizontal="center"/>
      <protection locked="0"/>
    </xf>
    <xf numFmtId="0" fontId="5" fillId="6" borderId="12" xfId="15" applyFill="1" applyBorder="1" applyAlignment="1" applyProtection="1">
      <alignment horizontal="center"/>
      <protection locked="0"/>
    </xf>
    <xf numFmtId="0" fontId="40" fillId="6" borderId="30" xfId="15" applyFont="1" applyFill="1" applyBorder="1" applyProtection="1">
      <protection locked="0"/>
    </xf>
    <xf numFmtId="0" fontId="40" fillId="6" borderId="30" xfId="15" applyFont="1" applyFill="1" applyBorder="1" applyAlignment="1" applyProtection="1">
      <alignment horizontal="center"/>
      <protection locked="0"/>
    </xf>
    <xf numFmtId="0" fontId="28" fillId="6" borderId="1" xfId="15" applyFont="1" applyFill="1" applyBorder="1" applyAlignment="1" applyProtection="1">
      <alignment horizontal="center"/>
      <protection locked="0"/>
    </xf>
    <xf numFmtId="0" fontId="7" fillId="8" borderId="22" xfId="15" applyFont="1" applyFill="1" applyBorder="1" applyAlignment="1" applyProtection="1">
      <alignment horizontal="center" vertical="top" wrapText="1"/>
    </xf>
    <xf numFmtId="0" fontId="7" fillId="8" borderId="14" xfId="15" applyFont="1" applyFill="1" applyBorder="1" applyAlignment="1" applyProtection="1">
      <alignment horizontal="center" vertical="top" wrapText="1"/>
    </xf>
    <xf numFmtId="0" fontId="7" fillId="8" borderId="46" xfId="15" applyFont="1" applyFill="1" applyBorder="1" applyAlignment="1" applyProtection="1">
      <alignment horizontal="center" vertical="top" wrapText="1"/>
    </xf>
    <xf numFmtId="0" fontId="5" fillId="5" borderId="3" xfId="15" applyFont="1" applyFill="1" applyBorder="1" applyAlignment="1" applyProtection="1">
      <alignment horizontal="center" vertical="center"/>
      <protection locked="0"/>
    </xf>
    <xf numFmtId="0" fontId="5" fillId="0" borderId="0" xfId="37" applyProtection="1"/>
    <xf numFmtId="0" fontId="60" fillId="0" borderId="0" xfId="37" applyFont="1" applyProtection="1"/>
    <xf numFmtId="0" fontId="61" fillId="0" borderId="0" xfId="37" applyFont="1" applyAlignment="1" applyProtection="1">
      <alignment horizontal="left" vertical="center" indent="3" readingOrder="1"/>
    </xf>
    <xf numFmtId="0" fontId="62" fillId="0" borderId="0" xfId="37" applyFont="1" applyProtection="1"/>
    <xf numFmtId="0" fontId="6" fillId="10" borderId="50" xfId="35" applyFont="1" applyFill="1" applyBorder="1" applyAlignment="1" applyProtection="1">
      <alignment horizontal="center" vertical="center" wrapText="1"/>
    </xf>
    <xf numFmtId="0" fontId="6" fillId="10" borderId="71" xfId="35" applyFont="1" applyFill="1" applyBorder="1" applyAlignment="1" applyProtection="1">
      <alignment horizontal="center" vertical="center" wrapText="1"/>
    </xf>
    <xf numFmtId="0" fontId="49" fillId="11" borderId="72" xfId="35" applyFont="1" applyFill="1" applyBorder="1" applyAlignment="1" applyProtection="1">
      <alignment horizontal="center" vertical="center" wrapText="1"/>
    </xf>
    <xf numFmtId="0" fontId="49" fillId="11" borderId="70" xfId="35" applyFont="1" applyFill="1" applyBorder="1" applyAlignment="1" applyProtection="1">
      <alignment horizontal="center" vertical="center" wrapText="1"/>
    </xf>
    <xf numFmtId="0" fontId="49" fillId="11" borderId="71" xfId="35" applyFont="1" applyFill="1" applyBorder="1" applyAlignment="1" applyProtection="1">
      <alignment horizontal="center" vertical="center" wrapText="1"/>
    </xf>
    <xf numFmtId="0" fontId="5" fillId="16" borderId="62" xfId="15" applyFont="1" applyFill="1" applyBorder="1" applyAlignment="1" applyProtection="1">
      <alignment vertical="center"/>
    </xf>
    <xf numFmtId="0" fontId="5" fillId="16" borderId="63" xfId="15" applyFont="1" applyFill="1" applyBorder="1" applyAlignment="1" applyProtection="1">
      <alignment vertical="center"/>
    </xf>
    <xf numFmtId="0" fontId="64" fillId="16" borderId="63" xfId="15" applyFont="1" applyFill="1" applyBorder="1" applyAlignment="1" applyProtection="1">
      <alignment vertical="center"/>
    </xf>
    <xf numFmtId="0" fontId="65" fillId="16" borderId="63" xfId="15" applyFont="1" applyFill="1" applyBorder="1" applyAlignment="1" applyProtection="1">
      <alignment horizontal="center" vertical="center"/>
    </xf>
    <xf numFmtId="0" fontId="64" fillId="16" borderId="64" xfId="15" applyFont="1" applyFill="1" applyBorder="1" applyAlignment="1" applyProtection="1">
      <alignment vertical="center"/>
    </xf>
    <xf numFmtId="0" fontId="5" fillId="4" borderId="0" xfId="15" applyFill="1" applyBorder="1" applyProtection="1"/>
    <xf numFmtId="0" fontId="5" fillId="4" borderId="17" xfId="15" applyFill="1" applyBorder="1" applyProtection="1"/>
    <xf numFmtId="0" fontId="5" fillId="4" borderId="25" xfId="15" applyFill="1" applyBorder="1" applyProtection="1"/>
    <xf numFmtId="0" fontId="5" fillId="4" borderId="23" xfId="15" applyFill="1" applyBorder="1" applyProtection="1"/>
    <xf numFmtId="0" fontId="5" fillId="4" borderId="24" xfId="15" applyFill="1" applyBorder="1" applyProtection="1"/>
    <xf numFmtId="0" fontId="5" fillId="4" borderId="28" xfId="15" applyFill="1" applyBorder="1" applyProtection="1"/>
    <xf numFmtId="0" fontId="5" fillId="4" borderId="29" xfId="15" applyFill="1" applyBorder="1" applyProtection="1"/>
    <xf numFmtId="0" fontId="5" fillId="4" borderId="30" xfId="15" applyFill="1" applyBorder="1" applyProtection="1"/>
    <xf numFmtId="0" fontId="5" fillId="4" borderId="50" xfId="15" applyFill="1" applyBorder="1" applyProtection="1"/>
    <xf numFmtId="0" fontId="5" fillId="4" borderId="49" xfId="15" applyFill="1" applyBorder="1" applyProtection="1"/>
    <xf numFmtId="0" fontId="5" fillId="4" borderId="31" xfId="15" applyFill="1" applyBorder="1" applyProtection="1"/>
    <xf numFmtId="0" fontId="7" fillId="4" borderId="25" xfId="15" applyFont="1" applyFill="1" applyBorder="1" applyAlignment="1" applyProtection="1">
      <alignment horizontal="center"/>
    </xf>
    <xf numFmtId="0" fontId="7" fillId="4" borderId="32" xfId="15" applyFont="1" applyFill="1" applyBorder="1" applyAlignment="1" applyProtection="1">
      <alignment horizontal="center"/>
    </xf>
    <xf numFmtId="0" fontId="7" fillId="4" borderId="46" xfId="15" applyFont="1" applyFill="1" applyBorder="1" applyAlignment="1" applyProtection="1">
      <alignment horizontal="center"/>
    </xf>
    <xf numFmtId="0" fontId="5" fillId="4" borderId="22" xfId="15" applyFill="1" applyBorder="1" applyProtection="1"/>
    <xf numFmtId="0" fontId="7" fillId="4" borderId="0" xfId="15" applyFont="1" applyFill="1" applyBorder="1" applyAlignment="1" applyProtection="1">
      <alignment horizontal="center"/>
    </xf>
    <xf numFmtId="0" fontId="7" fillId="4" borderId="17" xfId="15" applyFont="1" applyFill="1" applyBorder="1" applyAlignment="1" applyProtection="1">
      <alignment horizontal="center"/>
    </xf>
    <xf numFmtId="0" fontId="7" fillId="4" borderId="19" xfId="15" applyFont="1" applyFill="1" applyBorder="1" applyAlignment="1" applyProtection="1">
      <alignment horizontal="centerContinuous"/>
    </xf>
    <xf numFmtId="0" fontId="7" fillId="4" borderId="0" xfId="15" applyFont="1" applyFill="1" applyBorder="1" applyAlignment="1" applyProtection="1">
      <alignment horizontal="centerContinuous"/>
    </xf>
    <xf numFmtId="0" fontId="7" fillId="4" borderId="17" xfId="15" applyFont="1" applyFill="1" applyBorder="1" applyAlignment="1" applyProtection="1">
      <alignment horizontal="centerContinuous"/>
    </xf>
    <xf numFmtId="0" fontId="7" fillId="4" borderId="22" xfId="15" applyFont="1" applyFill="1" applyBorder="1" applyAlignment="1" applyProtection="1">
      <alignment horizontal="centerContinuous"/>
    </xf>
    <xf numFmtId="0" fontId="7" fillId="4" borderId="40" xfId="15" applyFont="1" applyFill="1" applyBorder="1" applyAlignment="1" applyProtection="1">
      <alignment horizontal="centerContinuous"/>
    </xf>
    <xf numFmtId="0" fontId="7" fillId="4" borderId="36" xfId="15" applyFont="1" applyFill="1" applyBorder="1" applyAlignment="1" applyProtection="1">
      <alignment horizontal="center"/>
    </xf>
    <xf numFmtId="0" fontId="7" fillId="4" borderId="14" xfId="15" applyFont="1" applyFill="1" applyBorder="1" applyAlignment="1" applyProtection="1">
      <alignment horizontal="center"/>
    </xf>
    <xf numFmtId="0" fontId="5" fillId="4" borderId="26" xfId="15" applyFill="1" applyBorder="1" applyProtection="1"/>
    <xf numFmtId="0" fontId="5" fillId="4" borderId="27" xfId="15" applyFill="1" applyBorder="1" applyProtection="1"/>
    <xf numFmtId="0" fontId="5" fillId="4" borderId="13" xfId="15" applyFill="1" applyBorder="1" applyProtection="1"/>
    <xf numFmtId="0" fontId="7" fillId="4" borderId="13" xfId="15" applyFont="1" applyFill="1" applyBorder="1" applyAlignment="1" applyProtection="1">
      <alignment horizontal="center"/>
    </xf>
    <xf numFmtId="0" fontId="7" fillId="4" borderId="38" xfId="15" applyFont="1" applyFill="1" applyBorder="1" applyProtection="1"/>
    <xf numFmtId="0" fontId="7" fillId="4" borderId="13" xfId="15" applyFont="1" applyFill="1" applyBorder="1" applyProtection="1"/>
    <xf numFmtId="0" fontId="7" fillId="4" borderId="26" xfId="15" applyFont="1" applyFill="1" applyBorder="1" applyAlignment="1" applyProtection="1">
      <alignment horizontal="centerContinuous"/>
    </xf>
    <xf numFmtId="0" fontId="7" fillId="4" borderId="42" xfId="15" applyFont="1" applyFill="1" applyBorder="1" applyAlignment="1" applyProtection="1">
      <alignment horizontal="centerContinuous"/>
    </xf>
    <xf numFmtId="0" fontId="7" fillId="4" borderId="33" xfId="15" applyFont="1" applyFill="1" applyBorder="1" applyAlignment="1" applyProtection="1">
      <alignment horizontal="center"/>
    </xf>
    <xf numFmtId="0" fontId="17" fillId="5" borderId="0" xfId="15" applyFont="1" applyFill="1" applyBorder="1" applyAlignment="1" applyProtection="1">
      <alignment vertical="center"/>
    </xf>
    <xf numFmtId="0" fontId="5" fillId="5" borderId="0" xfId="15" applyFill="1" applyAlignment="1" applyProtection="1">
      <alignment vertical="center"/>
    </xf>
    <xf numFmtId="0" fontId="5" fillId="5" borderId="0" xfId="15" applyFill="1" applyBorder="1" applyAlignment="1" applyProtection="1">
      <alignment vertical="center"/>
    </xf>
    <xf numFmtId="0" fontId="6" fillId="5" borderId="0" xfId="15" applyFont="1" applyFill="1" applyBorder="1" applyAlignment="1" applyProtection="1">
      <alignment vertical="center"/>
    </xf>
    <xf numFmtId="0" fontId="16" fillId="0" borderId="40" xfId="15" quotePrefix="1" applyFont="1" applyBorder="1" applyAlignment="1" applyProtection="1">
      <alignment horizontal="left"/>
      <protection locked="0"/>
    </xf>
    <xf numFmtId="164" fontId="13" fillId="4" borderId="7" xfId="15" applyNumberFormat="1" applyFont="1" applyFill="1" applyBorder="1" applyAlignment="1" applyProtection="1">
      <alignment horizontal="center"/>
      <protection locked="0"/>
    </xf>
    <xf numFmtId="2" fontId="6" fillId="0" borderId="45" xfId="35" applyNumberFormat="1" applyFont="1" applyFill="1" applyBorder="1" applyAlignment="1" applyProtection="1">
      <alignment horizontal="center" vertical="center" wrapText="1"/>
    </xf>
    <xf numFmtId="2" fontId="6" fillId="10" borderId="34" xfId="35" applyNumberFormat="1" applyFont="1" applyFill="1" applyBorder="1" applyAlignment="1" applyProtection="1">
      <alignment horizontal="center" vertical="center" wrapText="1"/>
    </xf>
    <xf numFmtId="2" fontId="6" fillId="0" borderId="34" xfId="35" applyNumberFormat="1" applyFont="1" applyFill="1" applyBorder="1" applyAlignment="1" applyProtection="1">
      <alignment horizontal="center" vertical="center" wrapText="1"/>
    </xf>
    <xf numFmtId="2" fontId="6" fillId="6" borderId="34" xfId="35" applyNumberFormat="1" applyFont="1" applyFill="1" applyBorder="1" applyAlignment="1" applyProtection="1">
      <alignment horizontal="center" vertical="center" wrapText="1"/>
    </xf>
    <xf numFmtId="2" fontId="6" fillId="10" borderId="73" xfId="35" applyNumberFormat="1" applyFont="1" applyFill="1" applyBorder="1" applyAlignment="1" applyProtection="1">
      <alignment horizontal="center" vertical="center" wrapText="1"/>
    </xf>
    <xf numFmtId="0" fontId="7" fillId="4" borderId="3" xfId="15" applyFont="1" applyFill="1" applyBorder="1" applyAlignment="1" applyProtection="1">
      <alignment horizontal="center" wrapText="1"/>
    </xf>
    <xf numFmtId="0" fontId="7" fillId="4" borderId="34" xfId="15" applyFont="1" applyFill="1" applyBorder="1" applyAlignment="1" applyProtection="1">
      <alignment horizontal="center" wrapText="1"/>
    </xf>
    <xf numFmtId="164" fontId="13" fillId="4" borderId="7" xfId="15" applyNumberFormat="1" applyFont="1" applyFill="1" applyBorder="1" applyAlignment="1" applyProtection="1">
      <alignment horizontal="center"/>
      <protection locked="0"/>
    </xf>
    <xf numFmtId="0" fontId="13" fillId="4" borderId="34" xfId="15" applyFont="1" applyFill="1" applyBorder="1" applyAlignment="1" applyProtection="1">
      <alignment horizontal="center"/>
      <protection locked="0"/>
    </xf>
    <xf numFmtId="164" fontId="13" fillId="4" borderId="34" xfId="15" applyNumberFormat="1" applyFont="1" applyFill="1" applyBorder="1" applyAlignment="1" applyProtection="1">
      <alignment horizontal="center"/>
      <protection locked="0"/>
    </xf>
    <xf numFmtId="164" fontId="13" fillId="4" borderId="26" xfId="15" applyNumberFormat="1" applyFont="1" applyFill="1" applyBorder="1" applyAlignment="1" applyProtection="1">
      <alignment horizontal="center"/>
      <protection locked="0"/>
    </xf>
    <xf numFmtId="0" fontId="83" fillId="0" borderId="0" xfId="49" applyFont="1" applyFill="1" applyBorder="1"/>
    <xf numFmtId="0" fontId="51" fillId="0" borderId="0" xfId="49" applyFont="1" applyFill="1" applyBorder="1"/>
    <xf numFmtId="0" fontId="84" fillId="0" borderId="0" xfId="49" applyFont="1" applyFill="1" applyBorder="1" applyAlignment="1">
      <alignment horizontal="left"/>
    </xf>
    <xf numFmtId="0" fontId="85" fillId="0" borderId="0" xfId="49" applyFont="1" applyFill="1" applyBorder="1" applyAlignment="1">
      <alignment horizontal="left"/>
    </xf>
    <xf numFmtId="0" fontId="86" fillId="0" borderId="0" xfId="49" applyFont="1" applyFill="1" applyBorder="1" applyAlignment="1">
      <alignment horizontal="center" vertical="center" wrapText="1"/>
    </xf>
    <xf numFmtId="0" fontId="74" fillId="0" borderId="34" xfId="49" applyFont="1" applyFill="1" applyBorder="1" applyAlignment="1" applyProtection="1">
      <alignment horizontal="left" vertical="top" wrapText="1"/>
    </xf>
    <xf numFmtId="0" fontId="88" fillId="21" borderId="3" xfId="49" applyFont="1" applyFill="1" applyBorder="1" applyAlignment="1" applyProtection="1">
      <alignment horizontal="center" textRotation="90" wrapText="1"/>
    </xf>
    <xf numFmtId="0" fontId="90" fillId="21" borderId="3" xfId="49" applyFont="1" applyFill="1" applyBorder="1" applyAlignment="1" applyProtection="1">
      <alignment vertical="center" wrapText="1"/>
    </xf>
    <xf numFmtId="0" fontId="90" fillId="21" borderId="3" xfId="49" applyFont="1" applyFill="1" applyBorder="1" applyAlignment="1" applyProtection="1">
      <alignment horizontal="center" vertical="center" wrapText="1"/>
    </xf>
    <xf numFmtId="0" fontId="25" fillId="0" borderId="23" xfId="49" applyFont="1" applyFill="1" applyBorder="1" applyAlignment="1" applyProtection="1">
      <alignment vertical="top" wrapText="1"/>
    </xf>
    <xf numFmtId="0" fontId="25" fillId="0" borderId="0" xfId="49" applyFont="1" applyFill="1" applyBorder="1" applyAlignment="1" applyProtection="1">
      <alignment horizontal="center" vertical="center" wrapText="1"/>
    </xf>
    <xf numFmtId="0" fontId="25" fillId="0" borderId="0" xfId="49" applyFont="1" applyFill="1" applyBorder="1" applyAlignment="1">
      <alignment horizontal="center" vertical="center"/>
    </xf>
    <xf numFmtId="0" fontId="25" fillId="0" borderId="26" xfId="49" applyFont="1" applyFill="1" applyBorder="1" applyAlignment="1" applyProtection="1">
      <alignment vertical="top" wrapText="1"/>
    </xf>
    <xf numFmtId="0" fontId="91" fillId="0" borderId="27" xfId="49" applyFont="1" applyFill="1" applyBorder="1" applyAlignment="1" applyProtection="1">
      <alignment horizontal="center" vertical="center" wrapText="1"/>
    </xf>
    <xf numFmtId="0" fontId="25" fillId="0" borderId="0" xfId="49" applyFont="1" applyFill="1" applyBorder="1" applyAlignment="1" applyProtection="1">
      <alignment horizontal="center" wrapText="1"/>
    </xf>
    <xf numFmtId="0" fontId="25" fillId="0" borderId="0" xfId="49" applyFont="1" applyFill="1" applyBorder="1" applyAlignment="1">
      <alignment horizontal="center"/>
    </xf>
    <xf numFmtId="0" fontId="25" fillId="0" borderId="0" xfId="49" applyFont="1" applyFill="1" applyBorder="1" applyProtection="1"/>
    <xf numFmtId="0" fontId="25" fillId="22" borderId="0" xfId="49" applyFont="1" applyFill="1" applyBorder="1" applyAlignment="1" applyProtection="1">
      <alignment horizontal="center" vertical="center" wrapText="1"/>
    </xf>
    <xf numFmtId="0" fontId="5" fillId="0" borderId="0" xfId="37"/>
    <xf numFmtId="0" fontId="93" fillId="0" borderId="0" xfId="37" applyFont="1" applyAlignment="1">
      <alignment horizontal="left" indent="5"/>
    </xf>
    <xf numFmtId="0" fontId="94" fillId="0" borderId="0" xfId="37" applyFont="1" applyAlignment="1">
      <alignment horizontal="left" indent="4"/>
    </xf>
    <xf numFmtId="0" fontId="94" fillId="0" borderId="0" xfId="37" applyFont="1" applyAlignment="1">
      <alignment horizontal="left" indent="2"/>
    </xf>
    <xf numFmtId="0" fontId="94" fillId="0" borderId="0" xfId="37" applyFont="1" applyAlignment="1">
      <alignment horizontal="left" indent="15"/>
    </xf>
    <xf numFmtId="0" fontId="93" fillId="0" borderId="0" xfId="37" applyFont="1"/>
    <xf numFmtId="0" fontId="98" fillId="0" borderId="0" xfId="37" applyFont="1"/>
    <xf numFmtId="0" fontId="5" fillId="0" borderId="0" xfId="37" applyFont="1"/>
    <xf numFmtId="0" fontId="92" fillId="6" borderId="0" xfId="37" applyFont="1" applyFill="1" applyAlignment="1">
      <alignment horizontal="left" indent="5"/>
    </xf>
    <xf numFmtId="0" fontId="5" fillId="6" borderId="0" xfId="37" applyFill="1"/>
    <xf numFmtId="0" fontId="5" fillId="0" borderId="0" xfId="0" applyFont="1"/>
    <xf numFmtId="0" fontId="5" fillId="23" borderId="0" xfId="37" applyFill="1"/>
    <xf numFmtId="0" fontId="45" fillId="23" borderId="0" xfId="37" applyFont="1" applyFill="1"/>
    <xf numFmtId="0" fontId="10" fillId="0" borderId="0" xfId="15" applyFont="1" applyAlignment="1">
      <alignment horizontal="left" vertical="center" wrapText="1"/>
    </xf>
    <xf numFmtId="0" fontId="72" fillId="16" borderId="18" xfId="15" applyFont="1" applyFill="1" applyBorder="1" applyAlignment="1">
      <alignment horizontal="center" vertical="center"/>
    </xf>
    <xf numFmtId="0" fontId="72" fillId="16" borderId="44" xfId="15" applyFont="1" applyFill="1" applyBorder="1" applyAlignment="1">
      <alignment horizontal="center" vertical="center"/>
    </xf>
    <xf numFmtId="0" fontId="82" fillId="20" borderId="0" xfId="49" applyFont="1" applyFill="1" applyBorder="1" applyAlignment="1">
      <alignment horizontal="center" vertical="center"/>
    </xf>
    <xf numFmtId="0" fontId="87" fillId="21" borderId="23" xfId="49" applyFont="1" applyFill="1" applyBorder="1" applyAlignment="1" applyProtection="1">
      <alignment horizontal="center" vertical="center" wrapText="1"/>
    </xf>
    <xf numFmtId="0" fontId="87" fillId="21" borderId="24" xfId="49" applyFont="1" applyFill="1" applyBorder="1" applyAlignment="1" applyProtection="1">
      <alignment horizontal="center" vertical="center" wrapText="1"/>
    </xf>
    <xf numFmtId="0" fontId="89" fillId="0" borderId="34" xfId="49" applyFont="1" applyFill="1" applyBorder="1" applyAlignment="1" applyProtection="1">
      <alignment horizontal="center" vertical="center" wrapText="1"/>
    </xf>
    <xf numFmtId="0" fontId="89" fillId="0" borderId="2" xfId="49" applyFont="1" applyFill="1" applyBorder="1" applyAlignment="1" applyProtection="1">
      <alignment horizontal="center" vertical="center" wrapText="1"/>
    </xf>
    <xf numFmtId="0" fontId="73" fillId="16" borderId="0" xfId="47" applyFont="1" applyFill="1" applyBorder="1" applyAlignment="1">
      <alignment horizontal="center"/>
    </xf>
    <xf numFmtId="0" fontId="52" fillId="15" borderId="34" xfId="0" applyFont="1" applyFill="1" applyBorder="1" applyAlignment="1">
      <alignment horizontal="center" vertical="center"/>
    </xf>
    <xf numFmtId="0" fontId="52" fillId="15" borderId="7" xfId="0" applyFont="1" applyFill="1" applyBorder="1" applyAlignment="1">
      <alignment horizontal="center" vertical="center"/>
    </xf>
    <xf numFmtId="0" fontId="51" fillId="9" borderId="34" xfId="0" applyFont="1" applyFill="1" applyBorder="1" applyAlignment="1">
      <alignment horizontal="left" vertical="center"/>
    </xf>
    <xf numFmtId="0" fontId="51" fillId="9" borderId="2" xfId="0" applyFont="1" applyFill="1" applyBorder="1" applyAlignment="1">
      <alignment horizontal="left" vertical="center"/>
    </xf>
    <xf numFmtId="0" fontId="51" fillId="9" borderId="7" xfId="0" applyFont="1" applyFill="1" applyBorder="1" applyAlignment="1">
      <alignment horizontal="left" vertical="center"/>
    </xf>
    <xf numFmtId="0" fontId="5" fillId="9" borderId="3" xfId="0" applyFont="1" applyFill="1" applyBorder="1" applyAlignment="1">
      <alignment horizontal="center" vertical="center"/>
    </xf>
    <xf numFmtId="0" fontId="0" fillId="9" borderId="3" xfId="0" applyFill="1" applyBorder="1" applyAlignment="1">
      <alignment horizontal="center" vertical="center"/>
    </xf>
    <xf numFmtId="0" fontId="5"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3" xfId="0" applyBorder="1" applyAlignment="1">
      <alignment horizontal="center" vertical="center" wrapText="1"/>
    </xf>
    <xf numFmtId="0" fontId="5" fillId="5" borderId="0" xfId="15" applyFill="1" applyBorder="1" applyAlignment="1" applyProtection="1">
      <alignment horizontal="left" wrapText="1"/>
    </xf>
    <xf numFmtId="0" fontId="5" fillId="5" borderId="17" xfId="15" applyFill="1" applyBorder="1" applyAlignment="1" applyProtection="1">
      <alignment horizontal="left" wrapText="1"/>
    </xf>
    <xf numFmtId="0" fontId="5" fillId="5" borderId="27" xfId="15" applyFill="1" applyBorder="1" applyAlignment="1" applyProtection="1">
      <alignment horizontal="left" wrapText="1"/>
    </xf>
    <xf numFmtId="0" fontId="5" fillId="5" borderId="13" xfId="15" applyFill="1" applyBorder="1" applyAlignment="1" applyProtection="1">
      <alignment horizontal="left" wrapText="1"/>
    </xf>
    <xf numFmtId="0" fontId="5" fillId="0" borderId="0" xfId="15" applyFill="1" applyBorder="1" applyAlignment="1" applyProtection="1">
      <alignment horizontal="left" vertical="top" wrapText="1"/>
    </xf>
    <xf numFmtId="0" fontId="5" fillId="0" borderId="17" xfId="15" applyFill="1" applyBorder="1" applyAlignment="1" applyProtection="1">
      <alignment horizontal="left" vertical="top" wrapText="1"/>
    </xf>
    <xf numFmtId="0" fontId="17" fillId="5" borderId="0" xfId="15" applyFont="1" applyFill="1" applyBorder="1" applyAlignment="1" applyProtection="1">
      <alignment horizontal="left" vertical="top" wrapText="1"/>
    </xf>
    <xf numFmtId="0" fontId="5" fillId="5" borderId="0" xfId="15" applyFill="1" applyBorder="1" applyAlignment="1" applyProtection="1">
      <alignment horizontal="left" vertical="top" wrapText="1"/>
    </xf>
    <xf numFmtId="0" fontId="5" fillId="5" borderId="17" xfId="15" applyFill="1" applyBorder="1" applyAlignment="1" applyProtection="1">
      <alignment horizontal="left" vertical="top" wrapText="1"/>
    </xf>
    <xf numFmtId="0" fontId="5" fillId="5" borderId="0" xfId="15" applyFill="1" applyBorder="1" applyAlignment="1" applyProtection="1">
      <alignment horizontal="left"/>
    </xf>
    <xf numFmtId="0" fontId="5" fillId="5" borderId="17" xfId="15" applyFill="1" applyBorder="1" applyAlignment="1" applyProtection="1">
      <alignment horizontal="left"/>
    </xf>
    <xf numFmtId="0" fontId="5" fillId="5" borderId="0" xfId="15" applyFill="1" applyBorder="1" applyAlignment="1" applyProtection="1">
      <alignment horizontal="left" vertical="top"/>
    </xf>
    <xf numFmtId="0" fontId="5" fillId="5" borderId="17" xfId="15" applyFill="1" applyBorder="1" applyAlignment="1" applyProtection="1">
      <alignment horizontal="left" vertical="top"/>
    </xf>
    <xf numFmtId="0" fontId="6" fillId="5" borderId="34" xfId="15" applyFont="1" applyFill="1" applyBorder="1" applyAlignment="1" applyProtection="1">
      <alignment horizontal="center" vertical="center"/>
      <protection locked="0"/>
    </xf>
    <xf numFmtId="0" fontId="6" fillId="5" borderId="7" xfId="15" applyFont="1" applyFill="1" applyBorder="1" applyAlignment="1" applyProtection="1">
      <alignment horizontal="center" vertical="center"/>
      <protection locked="0"/>
    </xf>
    <xf numFmtId="0" fontId="5" fillId="5" borderId="0" xfId="15" applyFont="1" applyFill="1" applyBorder="1" applyAlignment="1" applyProtection="1">
      <alignment horizontal="left" vertical="top" wrapText="1"/>
    </xf>
    <xf numFmtId="0" fontId="5" fillId="5" borderId="17" xfId="15" applyFont="1" applyFill="1" applyBorder="1" applyAlignment="1" applyProtection="1">
      <alignment horizontal="left" vertical="top" wrapText="1"/>
    </xf>
    <xf numFmtId="0" fontId="5" fillId="0" borderId="27" xfId="15" applyFill="1" applyBorder="1" applyAlignment="1" applyProtection="1">
      <alignment horizontal="left"/>
    </xf>
    <xf numFmtId="0" fontId="5" fillId="0" borderId="0" xfId="15" applyFill="1" applyAlignment="1" applyProtection="1">
      <alignment horizontal="right"/>
      <protection locked="0"/>
    </xf>
    <xf numFmtId="0" fontId="5" fillId="0" borderId="27" xfId="15" applyFill="1" applyBorder="1" applyAlignment="1" applyProtection="1">
      <alignment horizontal="left"/>
      <protection locked="0"/>
    </xf>
    <xf numFmtId="0" fontId="5" fillId="0" borderId="0" xfId="15" applyFill="1" applyBorder="1" applyAlignment="1" applyProtection="1">
      <alignment horizontal="right"/>
      <protection locked="0"/>
    </xf>
    <xf numFmtId="0" fontId="5" fillId="0" borderId="0" xfId="15" applyFont="1" applyFill="1" applyAlignment="1" applyProtection="1">
      <alignment horizontal="right"/>
      <protection locked="0"/>
    </xf>
    <xf numFmtId="0" fontId="5" fillId="0" borderId="27" xfId="15" applyFill="1" applyBorder="1" applyAlignment="1" applyProtection="1">
      <alignment horizontal="center"/>
      <protection locked="0"/>
    </xf>
    <xf numFmtId="0" fontId="7" fillId="0" borderId="25" xfId="15" applyFont="1" applyBorder="1" applyAlignment="1" applyProtection="1">
      <alignment horizontal="center" vertical="center" wrapText="1"/>
      <protection locked="0"/>
    </xf>
    <xf numFmtId="0" fontId="7" fillId="0" borderId="14" xfId="15" applyFont="1" applyBorder="1" applyAlignment="1" applyProtection="1">
      <alignment horizontal="center" vertical="center" wrapText="1"/>
      <protection locked="0"/>
    </xf>
    <xf numFmtId="0" fontId="7" fillId="7" borderId="25" xfId="15" applyFont="1" applyFill="1" applyBorder="1" applyAlignment="1" applyProtection="1">
      <alignment horizontal="center" vertical="center" wrapText="1"/>
      <protection locked="0"/>
    </xf>
    <xf numFmtId="0" fontId="7" fillId="7" borderId="14" xfId="15" applyFont="1" applyFill="1" applyBorder="1" applyAlignment="1" applyProtection="1">
      <alignment horizontal="center" vertical="center" wrapText="1"/>
      <protection locked="0"/>
    </xf>
    <xf numFmtId="0" fontId="7" fillId="0" borderId="34" xfId="15" applyFont="1" applyBorder="1" applyAlignment="1" applyProtection="1">
      <alignment horizontal="center" vertical="center" wrapText="1"/>
      <protection locked="0"/>
    </xf>
    <xf numFmtId="0" fontId="7" fillId="0" borderId="2" xfId="15" applyFont="1" applyBorder="1" applyAlignment="1" applyProtection="1">
      <alignment horizontal="center" vertical="center" wrapText="1"/>
      <protection locked="0"/>
    </xf>
    <xf numFmtId="0" fontId="7" fillId="0" borderId="7" xfId="15" applyFont="1" applyBorder="1" applyAlignment="1" applyProtection="1">
      <alignment horizontal="center" vertical="center" wrapText="1"/>
      <protection locked="0"/>
    </xf>
    <xf numFmtId="0" fontId="7" fillId="8" borderId="25" xfId="15" applyFont="1" applyFill="1" applyBorder="1" applyAlignment="1" applyProtection="1">
      <alignment horizontal="center" vertical="center" wrapText="1"/>
      <protection locked="0"/>
    </xf>
    <xf numFmtId="0" fontId="7" fillId="8" borderId="14" xfId="15" applyFont="1" applyFill="1" applyBorder="1" applyAlignment="1" applyProtection="1">
      <alignment horizontal="center" vertical="center" wrapText="1"/>
      <protection locked="0"/>
    </xf>
    <xf numFmtId="0" fontId="5" fillId="0" borderId="45" xfId="15" quotePrefix="1" applyFill="1" applyBorder="1" applyAlignment="1" applyProtection="1">
      <alignment horizontal="left"/>
      <protection locked="0"/>
    </xf>
    <xf numFmtId="0" fontId="5" fillId="0" borderId="41" xfId="15" quotePrefix="1" applyFill="1" applyBorder="1" applyAlignment="1" applyProtection="1">
      <alignment horizontal="left"/>
      <protection locked="0"/>
    </xf>
    <xf numFmtId="0" fontId="5" fillId="0" borderId="51" xfId="15" quotePrefix="1" applyFill="1" applyBorder="1" applyAlignment="1" applyProtection="1">
      <alignment horizontal="left"/>
      <protection locked="0"/>
    </xf>
    <xf numFmtId="0" fontId="5" fillId="6" borderId="27" xfId="15" applyFill="1" applyBorder="1" applyAlignment="1" applyProtection="1">
      <protection locked="0"/>
    </xf>
    <xf numFmtId="0" fontId="5" fillId="6" borderId="42" xfId="15" applyFill="1" applyBorder="1" applyAlignment="1" applyProtection="1">
      <protection locked="0"/>
    </xf>
    <xf numFmtId="0" fontId="5" fillId="0" borderId="34" xfId="15" quotePrefix="1" applyFill="1" applyBorder="1" applyAlignment="1" applyProtection="1">
      <alignment horizontal="left"/>
      <protection locked="0"/>
    </xf>
    <xf numFmtId="0" fontId="5" fillId="0" borderId="2" xfId="15" quotePrefix="1" applyFill="1" applyBorder="1" applyAlignment="1" applyProtection="1">
      <alignment horizontal="left"/>
      <protection locked="0"/>
    </xf>
    <xf numFmtId="0" fontId="5" fillId="0" borderId="7" xfId="15" quotePrefix="1" applyFill="1" applyBorder="1" applyAlignment="1" applyProtection="1">
      <alignment horizontal="left"/>
      <protection locked="0"/>
    </xf>
    <xf numFmtId="0" fontId="5" fillId="6" borderId="30" xfId="15" applyFill="1" applyBorder="1" applyAlignment="1">
      <alignment horizontal="center"/>
    </xf>
    <xf numFmtId="0" fontId="5" fillId="6" borderId="31" xfId="15" applyFill="1" applyBorder="1" applyAlignment="1">
      <alignment horizontal="center"/>
    </xf>
    <xf numFmtId="0" fontId="5" fillId="6" borderId="0" xfId="15" applyFill="1" applyBorder="1" applyAlignment="1">
      <alignment horizontal="center"/>
    </xf>
    <xf numFmtId="0" fontId="5" fillId="6" borderId="40" xfId="15" applyFill="1" applyBorder="1" applyAlignment="1">
      <alignment horizontal="center"/>
    </xf>
    <xf numFmtId="0" fontId="6" fillId="6" borderId="29" xfId="15" applyFont="1" applyFill="1" applyBorder="1" applyAlignment="1" applyProtection="1">
      <alignment horizontal="left" vertical="top" wrapText="1"/>
      <protection locked="0"/>
    </xf>
    <xf numFmtId="0" fontId="6" fillId="6" borderId="30" xfId="15" applyFont="1" applyFill="1" applyBorder="1" applyAlignment="1" applyProtection="1">
      <alignment horizontal="left" vertical="top"/>
      <protection locked="0"/>
    </xf>
    <xf numFmtId="0" fontId="6" fillId="6" borderId="31" xfId="15" applyFont="1" applyFill="1" applyBorder="1" applyAlignment="1" applyProtection="1">
      <alignment horizontal="left" vertical="top"/>
      <protection locked="0"/>
    </xf>
    <xf numFmtId="0" fontId="6" fillId="6" borderId="19" xfId="15" applyFont="1" applyFill="1" applyBorder="1" applyAlignment="1" applyProtection="1">
      <alignment horizontal="left" vertical="top"/>
      <protection locked="0"/>
    </xf>
    <xf numFmtId="0" fontId="6" fillId="6" borderId="0" xfId="15" applyFont="1" applyFill="1" applyBorder="1" applyAlignment="1" applyProtection="1">
      <alignment horizontal="left" vertical="top"/>
      <protection locked="0"/>
    </xf>
    <xf numFmtId="0" fontId="6" fillId="6" borderId="40" xfId="15" applyFont="1" applyFill="1" applyBorder="1" applyAlignment="1" applyProtection="1">
      <alignment horizontal="left" vertical="top"/>
      <protection locked="0"/>
    </xf>
    <xf numFmtId="0" fontId="6" fillId="6" borderId="20" xfId="15" applyFont="1" applyFill="1" applyBorder="1" applyAlignment="1" applyProtection="1">
      <alignment horizontal="left" vertical="top"/>
      <protection locked="0"/>
    </xf>
    <xf numFmtId="0" fontId="6" fillId="6" borderId="16" xfId="15" applyFont="1" applyFill="1" applyBorder="1" applyAlignment="1" applyProtection="1">
      <alignment horizontal="left" vertical="top"/>
      <protection locked="0"/>
    </xf>
    <xf numFmtId="0" fontId="6" fillId="6" borderId="21" xfId="15" applyFont="1" applyFill="1" applyBorder="1" applyAlignment="1" applyProtection="1">
      <alignment horizontal="left" vertical="top"/>
      <protection locked="0"/>
    </xf>
    <xf numFmtId="0" fontId="5" fillId="6" borderId="19" xfId="15" applyFill="1" applyBorder="1" applyAlignment="1">
      <alignment horizontal="center" vertical="top"/>
    </xf>
    <xf numFmtId="0" fontId="5" fillId="6" borderId="0" xfId="15" applyFill="1" applyBorder="1" applyAlignment="1">
      <alignment horizontal="center" vertical="top"/>
    </xf>
    <xf numFmtId="0" fontId="5" fillId="6" borderId="40" xfId="15" applyFill="1" applyBorder="1" applyAlignment="1">
      <alignment horizontal="center" vertical="top"/>
    </xf>
    <xf numFmtId="0" fontId="5" fillId="6" borderId="20" xfId="15" applyFill="1" applyBorder="1" applyAlignment="1">
      <alignment horizontal="center" vertical="top"/>
    </xf>
    <xf numFmtId="0" fontId="5" fillId="6" borderId="16" xfId="15" applyFill="1" applyBorder="1" applyAlignment="1">
      <alignment horizontal="center" vertical="top"/>
    </xf>
    <xf numFmtId="0" fontId="5" fillId="6" borderId="21" xfId="15" applyFill="1" applyBorder="1" applyAlignment="1">
      <alignment horizontal="center" vertical="top"/>
    </xf>
    <xf numFmtId="0" fontId="14" fillId="6" borderId="29" xfId="15" applyFont="1" applyFill="1" applyBorder="1" applyAlignment="1">
      <alignment horizontal="center" vertical="center"/>
    </xf>
    <xf numFmtId="0" fontId="5" fillId="6" borderId="30" xfId="15" applyFill="1" applyBorder="1" applyAlignment="1">
      <alignment horizontal="center" vertical="center"/>
    </xf>
    <xf numFmtId="0" fontId="5" fillId="6" borderId="31" xfId="15" applyFill="1" applyBorder="1" applyAlignment="1">
      <alignment horizontal="center" vertical="center"/>
    </xf>
    <xf numFmtId="0" fontId="5" fillId="6" borderId="19" xfId="15" applyFill="1" applyBorder="1" applyAlignment="1">
      <alignment horizontal="center" vertical="center"/>
    </xf>
    <xf numFmtId="0" fontId="5" fillId="6" borderId="0" xfId="15" applyFill="1" applyBorder="1" applyAlignment="1">
      <alignment horizontal="center" vertical="center"/>
    </xf>
    <xf numFmtId="0" fontId="5" fillId="6" borderId="40" xfId="15" applyFill="1" applyBorder="1" applyAlignment="1">
      <alignment horizontal="center" vertical="center"/>
    </xf>
    <xf numFmtId="0" fontId="5" fillId="6" borderId="20" xfId="15" applyFill="1" applyBorder="1" applyAlignment="1">
      <alignment horizontal="center" vertical="center"/>
    </xf>
    <xf numFmtId="0" fontId="5" fillId="6" borderId="16" xfId="15" applyFill="1" applyBorder="1" applyAlignment="1">
      <alignment horizontal="center" vertical="center"/>
    </xf>
    <xf numFmtId="0" fontId="5" fillId="6" borderId="21" xfId="15" applyFill="1" applyBorder="1" applyAlignment="1">
      <alignment horizontal="center" vertical="center"/>
    </xf>
    <xf numFmtId="0" fontId="6" fillId="6" borderId="32" xfId="15" applyFont="1" applyFill="1" applyBorder="1" applyAlignment="1">
      <alignment wrapText="1"/>
    </xf>
    <xf numFmtId="0" fontId="5" fillId="6" borderId="37" xfId="15" applyFill="1" applyBorder="1" applyAlignment="1"/>
    <xf numFmtId="0" fontId="6" fillId="6" borderId="30" xfId="15" applyFont="1" applyFill="1" applyBorder="1" applyAlignment="1"/>
    <xf numFmtId="0" fontId="5" fillId="6" borderId="31" xfId="15" applyFill="1" applyBorder="1" applyAlignment="1"/>
    <xf numFmtId="0" fontId="5" fillId="6" borderId="16" xfId="15" applyFill="1" applyBorder="1" applyAlignment="1"/>
    <xf numFmtId="0" fontId="5" fillId="6" borderId="21" xfId="15" applyFill="1" applyBorder="1" applyAlignment="1"/>
    <xf numFmtId="0" fontId="6" fillId="6" borderId="1" xfId="15" applyFont="1" applyFill="1" applyBorder="1" applyAlignment="1">
      <alignment horizontal="center"/>
    </xf>
    <xf numFmtId="0" fontId="6" fillId="6" borderId="44" xfId="15" applyFont="1" applyFill="1" applyBorder="1" applyAlignment="1">
      <alignment horizontal="center"/>
    </xf>
    <xf numFmtId="0" fontId="5" fillId="6" borderId="18" xfId="15" applyFill="1" applyBorder="1" applyAlignment="1">
      <alignment horizontal="center" vertical="center"/>
    </xf>
    <xf numFmtId="0" fontId="5" fillId="6" borderId="1" xfId="15" applyFill="1" applyBorder="1" applyAlignment="1">
      <alignment horizontal="center" vertical="center"/>
    </xf>
    <xf numFmtId="0" fontId="5" fillId="6" borderId="44" xfId="15" applyFill="1" applyBorder="1" applyAlignment="1">
      <alignment horizontal="center" vertical="center"/>
    </xf>
    <xf numFmtId="0" fontId="6" fillId="6" borderId="29" xfId="15" applyFont="1" applyFill="1" applyBorder="1" applyAlignment="1">
      <alignment horizontal="center" vertical="center"/>
    </xf>
    <xf numFmtId="0" fontId="6" fillId="6" borderId="30" xfId="15" applyFont="1" applyFill="1" applyBorder="1" applyAlignment="1">
      <alignment horizontal="center" vertical="center"/>
    </xf>
    <xf numFmtId="0" fontId="6" fillId="6" borderId="31" xfId="15" applyFont="1" applyFill="1" applyBorder="1" applyAlignment="1">
      <alignment horizontal="center" vertical="center"/>
    </xf>
    <xf numFmtId="0" fontId="5" fillId="6" borderId="3" xfId="15" quotePrefix="1" applyFill="1" applyBorder="1" applyAlignment="1" applyProtection="1">
      <alignment horizontal="left"/>
      <protection locked="0"/>
    </xf>
    <xf numFmtId="0" fontId="5" fillId="6" borderId="11" xfId="15" quotePrefix="1" applyFill="1" applyBorder="1" applyAlignment="1" applyProtection="1">
      <alignment horizontal="left"/>
      <protection locked="0"/>
    </xf>
    <xf numFmtId="0" fontId="5" fillId="6" borderId="16" xfId="15" applyFill="1" applyBorder="1" applyAlignment="1" applyProtection="1">
      <protection locked="0"/>
    </xf>
    <xf numFmtId="0" fontId="5" fillId="6" borderId="21" xfId="15" applyFill="1" applyBorder="1" applyAlignment="1" applyProtection="1">
      <protection locked="0"/>
    </xf>
    <xf numFmtId="0" fontId="5" fillId="6" borderId="30" xfId="15" applyFill="1" applyBorder="1" applyAlignment="1">
      <alignment horizontal="right"/>
    </xf>
    <xf numFmtId="0" fontId="5" fillId="0" borderId="27" xfId="15" applyBorder="1" applyAlignment="1" applyProtection="1">
      <alignment horizontal="left"/>
    </xf>
    <xf numFmtId="0" fontId="5" fillId="0" borderId="0" xfId="15" applyAlignment="1" applyProtection="1">
      <alignment horizontal="right"/>
      <protection locked="0"/>
    </xf>
    <xf numFmtId="0" fontId="5" fillId="0" borderId="0" xfId="15" applyBorder="1" applyAlignment="1" applyProtection="1">
      <alignment horizontal="right"/>
      <protection locked="0"/>
    </xf>
    <xf numFmtId="0" fontId="5" fillId="0" borderId="27" xfId="15" applyBorder="1" applyAlignment="1" applyProtection="1">
      <alignment horizontal="left"/>
      <protection locked="0"/>
    </xf>
    <xf numFmtId="0" fontId="5" fillId="0" borderId="0" xfId="15" applyFont="1" applyAlignment="1" applyProtection="1">
      <alignment horizontal="right"/>
      <protection locked="0"/>
    </xf>
    <xf numFmtId="0" fontId="5" fillId="0" borderId="27" xfId="15" applyBorder="1" applyAlignment="1" applyProtection="1">
      <alignment horizontal="center"/>
      <protection locked="0"/>
    </xf>
    <xf numFmtId="0" fontId="7" fillId="0" borderId="23" xfId="15" applyFont="1" applyBorder="1" applyAlignment="1" applyProtection="1">
      <alignment horizontal="center" vertical="center"/>
      <protection locked="0"/>
    </xf>
    <xf numFmtId="0" fontId="7" fillId="0" borderId="24" xfId="15" applyFont="1" applyBorder="1" applyAlignment="1" applyProtection="1">
      <alignment horizontal="center" vertical="center"/>
      <protection locked="0"/>
    </xf>
    <xf numFmtId="0" fontId="7" fillId="0" borderId="28" xfId="15" applyFont="1" applyBorder="1" applyAlignment="1" applyProtection="1">
      <alignment horizontal="center" vertical="center"/>
      <protection locked="0"/>
    </xf>
    <xf numFmtId="0" fontId="7" fillId="0" borderId="26" xfId="15" applyFont="1" applyBorder="1" applyAlignment="1" applyProtection="1">
      <alignment horizontal="center" vertical="center"/>
      <protection locked="0"/>
    </xf>
    <xf numFmtId="0" fontId="7" fillId="0" borderId="27" xfId="15" applyFont="1" applyBorder="1" applyAlignment="1" applyProtection="1">
      <alignment horizontal="center" vertical="center"/>
      <protection locked="0"/>
    </xf>
    <xf numFmtId="0" fontId="7" fillId="0" borderId="13" xfId="15" applyFont="1" applyBorder="1" applyAlignment="1" applyProtection="1">
      <alignment horizontal="center" vertical="center"/>
      <protection locked="0"/>
    </xf>
    <xf numFmtId="0" fontId="16" fillId="0" borderId="26" xfId="15" applyFont="1" applyBorder="1" applyAlignment="1" applyProtection="1">
      <alignment horizontal="center"/>
    </xf>
    <xf numFmtId="0" fontId="16" fillId="0" borderId="27" xfId="15" applyFont="1" applyBorder="1" applyAlignment="1" applyProtection="1">
      <alignment horizontal="center"/>
    </xf>
    <xf numFmtId="0" fontId="16" fillId="0" borderId="13" xfId="15" applyFont="1" applyBorder="1" applyAlignment="1" applyProtection="1">
      <alignment horizontal="center"/>
    </xf>
    <xf numFmtId="0" fontId="15" fillId="0" borderId="0" xfId="15" applyFont="1" applyAlignment="1" applyProtection="1">
      <alignment horizontal="center"/>
      <protection locked="0"/>
    </xf>
    <xf numFmtId="0" fontId="6" fillId="10" borderId="34" xfId="35" applyFont="1" applyFill="1" applyBorder="1" applyAlignment="1" applyProtection="1">
      <alignment horizontal="center" vertical="center" wrapText="1"/>
      <protection locked="0"/>
    </xf>
    <xf numFmtId="0" fontId="6" fillId="10" borderId="7" xfId="35" applyFont="1" applyFill="1" applyBorder="1" applyAlignment="1" applyProtection="1">
      <alignment horizontal="center" vertical="center" wrapText="1"/>
      <protection locked="0"/>
    </xf>
    <xf numFmtId="0" fontId="5" fillId="11" borderId="3" xfId="36" applyFont="1" applyFill="1" applyBorder="1" applyAlignment="1" applyProtection="1">
      <alignment horizontal="center" vertical="center"/>
      <protection locked="0"/>
    </xf>
    <xf numFmtId="0" fontId="5" fillId="11" borderId="6" xfId="36" applyFont="1" applyFill="1" applyBorder="1" applyAlignment="1" applyProtection="1">
      <alignment horizontal="center" vertical="center"/>
      <protection locked="0"/>
    </xf>
    <xf numFmtId="0" fontId="6" fillId="0" borderId="34" xfId="35" applyFont="1" applyFill="1" applyBorder="1" applyAlignment="1" applyProtection="1">
      <alignment horizontal="center" vertical="center" wrapText="1"/>
      <protection locked="0"/>
    </xf>
    <xf numFmtId="0" fontId="6" fillId="0" borderId="7" xfId="35" applyFont="1" applyFill="1" applyBorder="1" applyAlignment="1" applyProtection="1">
      <alignment horizontal="center" vertical="center" wrapText="1"/>
      <protection locked="0"/>
    </xf>
    <xf numFmtId="0" fontId="6" fillId="10" borderId="73" xfId="35" applyFont="1" applyFill="1" applyBorder="1" applyAlignment="1" applyProtection="1">
      <alignment horizontal="center" vertical="center" wrapText="1"/>
      <protection locked="0"/>
    </xf>
    <xf numFmtId="0" fontId="6" fillId="10" borderId="74" xfId="35" applyFont="1" applyFill="1" applyBorder="1" applyAlignment="1" applyProtection="1">
      <alignment horizontal="center" vertical="center" wrapText="1"/>
      <protection locked="0"/>
    </xf>
    <xf numFmtId="0" fontId="5" fillId="11" borderId="11" xfId="36" applyFont="1" applyFill="1" applyBorder="1" applyAlignment="1" applyProtection="1">
      <alignment horizontal="center" vertical="center"/>
      <protection locked="0"/>
    </xf>
    <xf numFmtId="0" fontId="5" fillId="11" borderId="12" xfId="36" applyFont="1" applyFill="1" applyBorder="1" applyAlignment="1" applyProtection="1">
      <alignment horizontal="center" vertical="center"/>
      <protection locked="0"/>
    </xf>
    <xf numFmtId="0" fontId="5" fillId="12" borderId="3" xfId="36" applyFont="1" applyFill="1" applyBorder="1" applyAlignment="1" applyProtection="1">
      <alignment horizontal="center" vertical="center"/>
      <protection locked="0"/>
    </xf>
    <xf numFmtId="0" fontId="5" fillId="12" borderId="6" xfId="36" applyFont="1" applyFill="1" applyBorder="1" applyAlignment="1" applyProtection="1">
      <alignment horizontal="center" vertical="center"/>
      <protection locked="0"/>
    </xf>
    <xf numFmtId="0" fontId="5" fillId="12" borderId="3" xfId="36" applyFont="1" applyFill="1" applyBorder="1" applyAlignment="1" applyProtection="1">
      <alignment horizontal="center" vertical="center" wrapText="1"/>
      <protection locked="0"/>
    </xf>
    <xf numFmtId="0" fontId="5" fillId="12" borderId="6" xfId="36" applyFont="1" applyFill="1" applyBorder="1" applyAlignment="1" applyProtection="1">
      <alignment horizontal="center" vertical="center" wrapText="1"/>
      <protection locked="0"/>
    </xf>
    <xf numFmtId="0" fontId="5" fillId="11" borderId="3" xfId="36" applyFont="1" applyFill="1" applyBorder="1" applyAlignment="1" applyProtection="1">
      <alignment horizontal="center" vertical="center" wrapText="1"/>
      <protection locked="0"/>
    </xf>
    <xf numFmtId="0" fontId="5" fillId="11" borderId="6" xfId="36" applyFont="1" applyFill="1" applyBorder="1" applyAlignment="1" applyProtection="1">
      <alignment horizontal="center" vertical="center" wrapText="1"/>
      <protection locked="0"/>
    </xf>
    <xf numFmtId="0" fontId="71" fillId="16" borderId="29" xfId="34" applyFont="1" applyFill="1" applyBorder="1" applyAlignment="1" applyProtection="1">
      <alignment horizontal="center" vertical="center"/>
    </xf>
    <xf numFmtId="0" fontId="71" fillId="16" borderId="30" xfId="34" applyFont="1" applyFill="1" applyBorder="1" applyAlignment="1" applyProtection="1">
      <alignment horizontal="center" vertical="center"/>
    </xf>
    <xf numFmtId="0" fontId="71" fillId="16" borderId="31" xfId="34" applyFont="1" applyFill="1" applyBorder="1" applyAlignment="1" applyProtection="1">
      <alignment horizontal="center" vertical="center"/>
    </xf>
    <xf numFmtId="0" fontId="71" fillId="16" borderId="19" xfId="34" applyFont="1" applyFill="1" applyBorder="1" applyAlignment="1" applyProtection="1">
      <alignment horizontal="center" vertical="center"/>
    </xf>
    <xf numFmtId="0" fontId="71" fillId="16" borderId="0" xfId="34" applyFont="1" applyFill="1" applyBorder="1" applyAlignment="1" applyProtection="1">
      <alignment horizontal="center" vertical="center"/>
    </xf>
    <xf numFmtId="0" fontId="71" fillId="16" borderId="40" xfId="34" applyFont="1" applyFill="1" applyBorder="1" applyAlignment="1" applyProtection="1">
      <alignment horizontal="center" vertical="center"/>
    </xf>
    <xf numFmtId="0" fontId="6" fillId="10" borderId="18" xfId="35" applyFont="1" applyFill="1" applyBorder="1" applyAlignment="1" applyProtection="1">
      <alignment horizontal="center" vertical="center" wrapText="1"/>
    </xf>
    <xf numFmtId="0" fontId="6" fillId="10" borderId="69" xfId="35" applyFont="1" applyFill="1" applyBorder="1" applyAlignment="1" applyProtection="1">
      <alignment horizontal="center" vertical="center" wrapText="1"/>
    </xf>
    <xf numFmtId="0" fontId="6" fillId="11" borderId="72" xfId="36" applyFont="1" applyFill="1" applyBorder="1" applyAlignment="1" applyProtection="1">
      <alignment horizontal="center" vertical="center"/>
    </xf>
    <xf numFmtId="0" fontId="6" fillId="11" borderId="70" xfId="36" applyFont="1" applyFill="1" applyBorder="1" applyAlignment="1" applyProtection="1">
      <alignment horizontal="center" vertical="center"/>
    </xf>
    <xf numFmtId="0" fontId="6" fillId="11" borderId="71" xfId="36" applyFont="1" applyFill="1" applyBorder="1" applyAlignment="1" applyProtection="1">
      <alignment horizontal="center" vertical="center"/>
    </xf>
    <xf numFmtId="0" fontId="6" fillId="0" borderId="45" xfId="35" applyFont="1" applyFill="1" applyBorder="1" applyAlignment="1" applyProtection="1">
      <alignment horizontal="center" vertical="center" wrapText="1"/>
      <protection locked="0"/>
    </xf>
    <xf numFmtId="0" fontId="6" fillId="0" borderId="51" xfId="35" applyFont="1" applyFill="1" applyBorder="1" applyAlignment="1" applyProtection="1">
      <alignment horizontal="center" vertical="center" wrapText="1"/>
      <protection locked="0"/>
    </xf>
    <xf numFmtId="0" fontId="5" fillId="12" borderId="15" xfId="36" applyFont="1" applyFill="1" applyBorder="1" applyAlignment="1" applyProtection="1">
      <alignment horizontal="center" vertical="center" wrapText="1"/>
      <protection locked="0"/>
    </xf>
    <xf numFmtId="0" fontId="5" fillId="12" borderId="68" xfId="36" applyFont="1" applyFill="1" applyBorder="1" applyAlignment="1" applyProtection="1">
      <alignment horizontal="center" vertical="center" wrapText="1"/>
      <protection locked="0"/>
    </xf>
    <xf numFmtId="0" fontId="37" fillId="4" borderId="27" xfId="15" applyFont="1" applyFill="1" applyBorder="1" applyAlignment="1" applyProtection="1">
      <alignment horizontal="center" vertical="center"/>
    </xf>
    <xf numFmtId="0" fontId="37" fillId="4" borderId="13" xfId="15" applyFont="1" applyFill="1" applyBorder="1" applyAlignment="1" applyProtection="1">
      <alignment horizontal="center" vertical="center"/>
    </xf>
    <xf numFmtId="0" fontId="37" fillId="4" borderId="0" xfId="15" applyFont="1" applyFill="1" applyBorder="1" applyAlignment="1" applyProtection="1">
      <alignment horizontal="left" vertical="center"/>
    </xf>
    <xf numFmtId="0" fontId="37" fillId="4" borderId="17" xfId="15" applyFont="1" applyFill="1" applyBorder="1" applyAlignment="1" applyProtection="1">
      <alignment horizontal="left" vertical="center"/>
    </xf>
    <xf numFmtId="0" fontId="7" fillId="4" borderId="34" xfId="15" applyFont="1" applyFill="1" applyBorder="1" applyAlignment="1" applyProtection="1">
      <alignment horizontal="center" wrapText="1"/>
    </xf>
    <xf numFmtId="0" fontId="7" fillId="4" borderId="2" xfId="15" applyFont="1" applyFill="1" applyBorder="1" applyAlignment="1" applyProtection="1">
      <alignment horizontal="center" wrapText="1"/>
    </xf>
    <xf numFmtId="0" fontId="7" fillId="4" borderId="7" xfId="15" applyFont="1" applyFill="1" applyBorder="1" applyAlignment="1" applyProtection="1">
      <alignment horizontal="center" wrapText="1"/>
    </xf>
    <xf numFmtId="0" fontId="68" fillId="16" borderId="54" xfId="15" applyFont="1" applyFill="1" applyBorder="1" applyAlignment="1" applyProtection="1">
      <alignment horizontal="left"/>
    </xf>
    <xf numFmtId="0" fontId="68" fillId="16" borderId="55" xfId="15" applyFont="1" applyFill="1" applyBorder="1" applyAlignment="1" applyProtection="1">
      <alignment horizontal="left"/>
    </xf>
    <xf numFmtId="0" fontId="70" fillId="16" borderId="56" xfId="15" applyFont="1" applyFill="1" applyBorder="1" applyAlignment="1" applyProtection="1">
      <alignment horizontal="left"/>
    </xf>
    <xf numFmtId="0" fontId="70" fillId="16" borderId="57" xfId="15" applyFont="1" applyFill="1" applyBorder="1" applyAlignment="1" applyProtection="1">
      <alignment horizontal="left"/>
    </xf>
    <xf numFmtId="0" fontId="68" fillId="16" borderId="57" xfId="15" applyFont="1" applyFill="1" applyBorder="1" applyAlignment="1" applyProtection="1">
      <alignment horizontal="left"/>
    </xf>
    <xf numFmtId="0" fontId="68" fillId="16" borderId="58" xfId="15" applyFont="1" applyFill="1" applyBorder="1" applyAlignment="1" applyProtection="1">
      <alignment horizontal="left"/>
    </xf>
    <xf numFmtId="0" fontId="37" fillId="4" borderId="54" xfId="15" applyFont="1" applyFill="1" applyBorder="1" applyAlignment="1" applyProtection="1">
      <alignment horizontal="center" vertical="center"/>
    </xf>
    <xf numFmtId="0" fontId="37" fillId="4" borderId="65" xfId="15" applyFont="1" applyFill="1" applyBorder="1" applyAlignment="1" applyProtection="1">
      <alignment horizontal="center" vertical="center"/>
    </xf>
    <xf numFmtId="0" fontId="37" fillId="4" borderId="0" xfId="15" applyFont="1" applyFill="1" applyBorder="1" applyAlignment="1" applyProtection="1">
      <alignment horizontal="left"/>
    </xf>
    <xf numFmtId="0" fontId="37" fillId="4" borderId="17" xfId="15" applyFont="1" applyFill="1" applyBorder="1" applyAlignment="1" applyProtection="1">
      <alignment horizontal="left"/>
    </xf>
    <xf numFmtId="0" fontId="7" fillId="4" borderId="23" xfId="15" applyFont="1" applyFill="1" applyBorder="1" applyAlignment="1" applyProtection="1">
      <alignment horizontal="left"/>
    </xf>
    <xf numFmtId="0" fontId="7" fillId="4" borderId="24" xfId="15" applyFont="1" applyFill="1" applyBorder="1" applyAlignment="1" applyProtection="1">
      <alignment horizontal="left"/>
    </xf>
    <xf numFmtId="0" fontId="7" fillId="4" borderId="28" xfId="15" applyFont="1" applyFill="1" applyBorder="1" applyAlignment="1" applyProtection="1">
      <alignment horizontal="left"/>
    </xf>
    <xf numFmtId="0" fontId="7" fillId="4" borderId="22" xfId="15" applyFont="1" applyFill="1" applyBorder="1" applyAlignment="1" applyProtection="1">
      <alignment horizontal="left" vertical="center"/>
      <protection locked="0"/>
    </xf>
    <xf numFmtId="0" fontId="7" fillId="4" borderId="0" xfId="15" applyFont="1" applyFill="1" applyBorder="1" applyAlignment="1" applyProtection="1">
      <alignment horizontal="left" vertical="center"/>
      <protection locked="0"/>
    </xf>
    <xf numFmtId="0" fontId="7" fillId="4" borderId="17" xfId="15" applyFont="1" applyFill="1" applyBorder="1" applyAlignment="1" applyProtection="1">
      <alignment horizontal="left" vertical="center"/>
      <protection locked="0"/>
    </xf>
    <xf numFmtId="0" fontId="7" fillId="4" borderId="26" xfId="15" applyFont="1" applyFill="1" applyBorder="1" applyAlignment="1" applyProtection="1">
      <alignment horizontal="left" vertical="center"/>
      <protection locked="0"/>
    </xf>
    <xf numFmtId="0" fontId="7" fillId="4" borderId="27" xfId="15" applyFont="1" applyFill="1" applyBorder="1" applyAlignment="1" applyProtection="1">
      <alignment horizontal="left" vertical="center"/>
      <protection locked="0"/>
    </xf>
    <xf numFmtId="0" fontId="7" fillId="4" borderId="13" xfId="15" applyFont="1" applyFill="1" applyBorder="1" applyAlignment="1" applyProtection="1">
      <alignment horizontal="left" vertical="center"/>
      <protection locked="0"/>
    </xf>
    <xf numFmtId="0" fontId="5" fillId="4" borderId="0" xfId="15" applyFill="1" applyBorder="1" applyAlignment="1" applyProtection="1">
      <alignment horizontal="center"/>
      <protection locked="0"/>
    </xf>
    <xf numFmtId="0" fontId="5" fillId="4" borderId="17" xfId="15" applyFill="1" applyBorder="1" applyAlignment="1" applyProtection="1">
      <alignment horizontal="center"/>
      <protection locked="0"/>
    </xf>
    <xf numFmtId="0" fontId="7" fillId="4" borderId="23" xfId="15" applyFont="1" applyFill="1" applyBorder="1" applyAlignment="1" applyProtection="1">
      <alignment horizontal="center" wrapText="1"/>
    </xf>
    <xf numFmtId="0" fontId="7" fillId="4" borderId="24" xfId="15" applyFont="1" applyFill="1" applyBorder="1" applyAlignment="1" applyProtection="1">
      <alignment horizontal="center" wrapText="1"/>
    </xf>
    <xf numFmtId="0" fontId="7" fillId="4" borderId="3" xfId="15" applyFont="1" applyFill="1" applyBorder="1" applyAlignment="1" applyProtection="1">
      <alignment horizontal="center" wrapText="1"/>
    </xf>
    <xf numFmtId="0" fontId="5" fillId="0" borderId="2" xfId="15" applyBorder="1" applyAlignment="1" applyProtection="1">
      <alignment horizontal="center" wrapText="1"/>
    </xf>
    <xf numFmtId="0" fontId="5" fillId="0" borderId="7" xfId="15" applyBorder="1" applyAlignment="1" applyProtection="1">
      <alignment horizontal="center" wrapText="1"/>
    </xf>
    <xf numFmtId="164" fontId="13" fillId="4" borderId="60" xfId="15" applyNumberFormat="1" applyFont="1" applyFill="1" applyBorder="1" applyAlignment="1" applyProtection="1">
      <alignment horizontal="center"/>
      <protection locked="0"/>
    </xf>
    <xf numFmtId="164" fontId="13" fillId="4" borderId="7" xfId="15" applyNumberFormat="1" applyFont="1" applyFill="1" applyBorder="1" applyAlignment="1" applyProtection="1">
      <alignment horizontal="center"/>
      <protection locked="0"/>
    </xf>
    <xf numFmtId="2" fontId="13" fillId="4" borderId="34" xfId="15" applyNumberFormat="1" applyFont="1" applyFill="1" applyBorder="1" applyAlignment="1" applyProtection="1">
      <alignment horizontal="center"/>
      <protection locked="0"/>
    </xf>
    <xf numFmtId="0" fontId="5" fillId="0" borderId="2" xfId="15" applyBorder="1" applyAlignment="1" applyProtection="1">
      <alignment horizontal="center"/>
      <protection locked="0"/>
    </xf>
    <xf numFmtId="0" fontId="5" fillId="0" borderId="7" xfId="15" applyBorder="1" applyAlignment="1" applyProtection="1">
      <alignment horizontal="center"/>
      <protection locked="0"/>
    </xf>
    <xf numFmtId="0" fontId="7" fillId="4" borderId="0" xfId="15" applyFont="1" applyFill="1" applyAlignment="1" applyProtection="1">
      <alignment horizontal="center" vertical="center"/>
      <protection locked="0"/>
    </xf>
    <xf numFmtId="0" fontId="38" fillId="4" borderId="26" xfId="15" applyFont="1" applyFill="1" applyBorder="1" applyAlignment="1" applyProtection="1">
      <alignment horizontal="center"/>
      <protection locked="0"/>
    </xf>
    <xf numFmtId="0" fontId="38" fillId="4" borderId="27" xfId="15" applyFont="1" applyFill="1" applyBorder="1" applyAlignment="1" applyProtection="1">
      <alignment horizontal="center"/>
      <protection locked="0"/>
    </xf>
    <xf numFmtId="172" fontId="38" fillId="4" borderId="27" xfId="15" applyNumberFormat="1" applyFont="1" applyFill="1" applyBorder="1" applyAlignment="1" applyProtection="1">
      <alignment horizontal="center"/>
      <protection locked="0"/>
    </xf>
    <xf numFmtId="172" fontId="38" fillId="4" borderId="13" xfId="15" applyNumberFormat="1" applyFont="1" applyFill="1" applyBorder="1" applyAlignment="1" applyProtection="1">
      <alignment horizontal="center"/>
      <protection locked="0"/>
    </xf>
    <xf numFmtId="0" fontId="5" fillId="4" borderId="34" xfId="15" applyFont="1" applyFill="1" applyBorder="1" applyAlignment="1" applyProtection="1">
      <alignment horizontal="center" vertical="center"/>
      <protection locked="0"/>
    </xf>
    <xf numFmtId="0" fontId="5" fillId="4" borderId="2" xfId="15" applyFont="1" applyFill="1" applyBorder="1" applyAlignment="1" applyProtection="1">
      <alignment horizontal="center" vertical="center"/>
      <protection locked="0"/>
    </xf>
    <xf numFmtId="0" fontId="5" fillId="4" borderId="7" xfId="15" applyFont="1" applyFill="1" applyBorder="1" applyAlignment="1" applyProtection="1">
      <alignment horizontal="center" vertical="center"/>
      <protection locked="0"/>
    </xf>
    <xf numFmtId="0" fontId="7" fillId="4" borderId="0" xfId="15" applyFont="1" applyFill="1" applyAlignment="1" applyProtection="1">
      <alignment horizontal="center"/>
      <protection locked="0"/>
    </xf>
    <xf numFmtId="0" fontId="32" fillId="4" borderId="23" xfId="15" applyFont="1" applyFill="1" applyBorder="1" applyAlignment="1" applyProtection="1">
      <alignment horizontal="center" vertical="center"/>
      <protection locked="0"/>
    </xf>
    <xf numFmtId="0" fontId="32" fillId="4" borderId="24" xfId="15" applyFont="1" applyFill="1" applyBorder="1" applyAlignment="1" applyProtection="1">
      <alignment horizontal="center" vertical="center"/>
      <protection locked="0"/>
    </xf>
    <xf numFmtId="0" fontId="32" fillId="4" borderId="28" xfId="15" applyFont="1" applyFill="1" applyBorder="1" applyAlignment="1" applyProtection="1">
      <alignment horizontal="center" vertical="center"/>
      <protection locked="0"/>
    </xf>
    <xf numFmtId="0" fontId="13" fillId="4" borderId="34" xfId="15" applyFont="1" applyFill="1" applyBorder="1" applyAlignment="1" applyProtection="1">
      <alignment horizontal="center"/>
      <protection locked="0"/>
    </xf>
    <xf numFmtId="0" fontId="13" fillId="4" borderId="2" xfId="15" applyFont="1" applyFill="1" applyBorder="1" applyAlignment="1" applyProtection="1">
      <alignment horizontal="center"/>
      <protection locked="0"/>
    </xf>
    <xf numFmtId="0" fontId="13" fillId="4" borderId="7" xfId="15" applyFont="1" applyFill="1" applyBorder="1" applyAlignment="1" applyProtection="1">
      <alignment horizontal="center"/>
      <protection locked="0"/>
    </xf>
    <xf numFmtId="0" fontId="7" fillId="4" borderId="24" xfId="15" applyFont="1" applyFill="1" applyBorder="1" applyAlignment="1" applyProtection="1">
      <alignment horizontal="left"/>
      <protection locked="0"/>
    </xf>
    <xf numFmtId="0" fontId="7" fillId="4" borderId="28" xfId="15" applyFont="1" applyFill="1" applyBorder="1" applyAlignment="1" applyProtection="1">
      <alignment horizontal="left"/>
      <protection locked="0"/>
    </xf>
    <xf numFmtId="0" fontId="7" fillId="4" borderId="26" xfId="15" applyFont="1" applyFill="1" applyBorder="1" applyAlignment="1" applyProtection="1">
      <alignment horizontal="left" vertical="center"/>
    </xf>
    <xf numFmtId="0" fontId="7" fillId="4" borderId="27" xfId="15" applyFont="1" applyFill="1" applyBorder="1" applyAlignment="1" applyProtection="1">
      <alignment horizontal="left" vertical="center"/>
    </xf>
    <xf numFmtId="0" fontId="7" fillId="4" borderId="13" xfId="15" applyFont="1" applyFill="1" applyBorder="1" applyAlignment="1" applyProtection="1">
      <alignment horizontal="left" vertical="center"/>
    </xf>
    <xf numFmtId="0" fontId="5" fillId="4" borderId="34" xfId="15" applyFill="1" applyBorder="1" applyAlignment="1" applyProtection="1">
      <alignment horizontal="left"/>
    </xf>
    <xf numFmtId="0" fontId="5" fillId="4" borderId="2" xfId="15" applyFill="1" applyBorder="1" applyAlignment="1" applyProtection="1">
      <alignment horizontal="left"/>
    </xf>
    <xf numFmtId="0" fontId="5" fillId="4" borderId="2" xfId="15" applyFill="1" applyBorder="1" applyAlignment="1" applyProtection="1">
      <alignment horizontal="left"/>
      <protection locked="0"/>
    </xf>
    <xf numFmtId="0" fontId="5" fillId="4" borderId="7" xfId="15" applyFill="1" applyBorder="1" applyAlignment="1" applyProtection="1">
      <alignment horizontal="left"/>
      <protection locked="0"/>
    </xf>
    <xf numFmtId="0" fontId="5" fillId="4" borderId="26" xfId="15" applyFill="1" applyBorder="1" applyAlignment="1" applyProtection="1">
      <alignment horizontal="center"/>
      <protection locked="0"/>
    </xf>
    <xf numFmtId="0" fontId="5" fillId="4" borderId="27" xfId="15" applyFill="1" applyBorder="1" applyAlignment="1" applyProtection="1">
      <alignment horizontal="center"/>
      <protection locked="0"/>
    </xf>
    <xf numFmtId="0" fontId="5" fillId="4" borderId="13" xfId="15" applyFill="1" applyBorder="1" applyAlignment="1" applyProtection="1">
      <alignment horizontal="center"/>
      <protection locked="0"/>
    </xf>
    <xf numFmtId="0" fontId="68" fillId="16" borderId="54" xfId="15" applyFont="1" applyFill="1" applyBorder="1" applyAlignment="1" applyProtection="1">
      <alignment horizontal="left"/>
      <protection locked="0"/>
    </xf>
    <xf numFmtId="0" fontId="68" fillId="16" borderId="55" xfId="15" applyFont="1" applyFill="1" applyBorder="1" applyAlignment="1" applyProtection="1">
      <alignment horizontal="left"/>
      <protection locked="0"/>
    </xf>
    <xf numFmtId="0" fontId="70" fillId="16" borderId="56" xfId="15" applyFont="1" applyFill="1" applyBorder="1" applyAlignment="1" applyProtection="1">
      <alignment horizontal="left"/>
      <protection locked="0"/>
    </xf>
    <xf numFmtId="0" fontId="70" fillId="16" borderId="57" xfId="15" applyFont="1" applyFill="1" applyBorder="1" applyAlignment="1" applyProtection="1">
      <alignment horizontal="left"/>
      <protection locked="0"/>
    </xf>
    <xf numFmtId="0" fontId="68" fillId="16" borderId="57" xfId="15" applyFont="1" applyFill="1" applyBorder="1" applyAlignment="1" applyProtection="1">
      <alignment horizontal="left"/>
      <protection locked="0"/>
    </xf>
    <xf numFmtId="0" fontId="68" fillId="16" borderId="58" xfId="15" applyFont="1" applyFill="1" applyBorder="1" applyAlignment="1" applyProtection="1">
      <alignment horizontal="left"/>
      <protection locked="0"/>
    </xf>
    <xf numFmtId="0" fontId="37" fillId="4" borderId="0" xfId="15" applyFont="1" applyFill="1" applyBorder="1" applyAlignment="1" applyProtection="1"/>
    <xf numFmtId="0" fontId="37" fillId="4" borderId="17" xfId="15" applyFont="1" applyFill="1" applyBorder="1" applyAlignment="1" applyProtection="1"/>
    <xf numFmtId="0" fontId="37" fillId="4" borderId="27" xfId="15" applyFont="1" applyFill="1" applyBorder="1" applyAlignment="1" applyProtection="1">
      <alignment horizontal="left"/>
    </xf>
    <xf numFmtId="0" fontId="37" fillId="4" borderId="13" xfId="15" applyFont="1" applyFill="1" applyBorder="1" applyAlignment="1" applyProtection="1">
      <alignment horizontal="left"/>
    </xf>
    <xf numFmtId="0" fontId="7" fillId="4" borderId="34" xfId="15" applyFont="1" applyFill="1" applyBorder="1" applyAlignment="1" applyProtection="1">
      <alignment horizontal="center" wrapText="1"/>
      <protection locked="0"/>
    </xf>
    <xf numFmtId="0" fontId="7" fillId="4" borderId="2" xfId="15" applyFont="1" applyFill="1" applyBorder="1" applyAlignment="1" applyProtection="1">
      <alignment horizontal="center" wrapText="1"/>
      <protection locked="0"/>
    </xf>
    <xf numFmtId="0" fontId="7" fillId="4" borderId="7" xfId="15" applyFont="1" applyFill="1" applyBorder="1" applyAlignment="1" applyProtection="1">
      <alignment horizontal="center" wrapText="1"/>
      <protection locked="0"/>
    </xf>
    <xf numFmtId="0" fontId="7" fillId="4" borderId="3" xfId="15" applyFont="1" applyFill="1" applyBorder="1" applyAlignment="1" applyProtection="1">
      <alignment horizontal="center" wrapText="1"/>
      <protection locked="0"/>
    </xf>
    <xf numFmtId="0" fontId="5" fillId="0" borderId="2" xfId="15" applyBorder="1" applyAlignment="1" applyProtection="1">
      <alignment horizontal="center" wrapText="1"/>
      <protection locked="0"/>
    </xf>
    <xf numFmtId="0" fontId="5" fillId="0" borderId="7" xfId="15" applyBorder="1" applyAlignment="1" applyProtection="1">
      <alignment horizontal="center" wrapText="1"/>
      <protection locked="0"/>
    </xf>
    <xf numFmtId="2" fontId="13" fillId="4" borderId="2" xfId="15" applyNumberFormat="1" applyFont="1" applyFill="1" applyBorder="1" applyAlignment="1" applyProtection="1">
      <alignment horizontal="center"/>
      <protection locked="0"/>
    </xf>
    <xf numFmtId="2" fontId="13" fillId="4" borderId="7" xfId="15" applyNumberFormat="1" applyFont="1" applyFill="1" applyBorder="1" applyAlignment="1" applyProtection="1">
      <alignment horizontal="center"/>
      <protection locked="0"/>
    </xf>
    <xf numFmtId="0" fontId="7" fillId="4" borderId="23" xfId="15" applyFont="1" applyFill="1" applyBorder="1" applyAlignment="1" applyProtection="1">
      <alignment horizontal="left"/>
      <protection locked="0"/>
    </xf>
    <xf numFmtId="0" fontId="33" fillId="4" borderId="26" xfId="15" applyFont="1" applyFill="1" applyBorder="1" applyAlignment="1" applyProtection="1">
      <alignment horizontal="left" vertical="center"/>
      <protection locked="0"/>
    </xf>
    <xf numFmtId="0" fontId="33" fillId="4" borderId="27" xfId="15" applyFont="1" applyFill="1" applyBorder="1" applyAlignment="1" applyProtection="1">
      <alignment horizontal="left" vertical="center"/>
      <protection locked="0"/>
    </xf>
    <xf numFmtId="0" fontId="33" fillId="4" borderId="13" xfId="15" applyFont="1" applyFill="1" applyBorder="1" applyAlignment="1" applyProtection="1">
      <alignment horizontal="left" vertical="center"/>
      <protection locked="0"/>
    </xf>
    <xf numFmtId="0" fontId="5" fillId="4" borderId="34" xfId="15" applyFill="1" applyBorder="1" applyAlignment="1" applyProtection="1">
      <alignment horizontal="left"/>
      <protection locked="0"/>
    </xf>
    <xf numFmtId="0" fontId="5" fillId="6" borderId="3" xfId="36" applyFont="1" applyFill="1" applyBorder="1" applyAlignment="1" applyProtection="1">
      <alignment horizontal="center" vertical="center"/>
      <protection locked="0"/>
    </xf>
    <xf numFmtId="0" fontId="5" fillId="6" borderId="6" xfId="36" applyFont="1" applyFill="1" applyBorder="1" applyAlignment="1" applyProtection="1">
      <alignment horizontal="center" vertical="center"/>
      <protection locked="0"/>
    </xf>
    <xf numFmtId="0" fontId="69" fillId="16" borderId="29" xfId="34" applyFont="1" applyFill="1" applyBorder="1" applyAlignment="1" applyProtection="1">
      <alignment horizontal="center" vertical="center"/>
    </xf>
    <xf numFmtId="0" fontId="69" fillId="16" borderId="30" xfId="34" applyFont="1" applyFill="1" applyBorder="1" applyAlignment="1" applyProtection="1">
      <alignment horizontal="center" vertical="center"/>
    </xf>
    <xf numFmtId="0" fontId="69" fillId="16" borderId="31" xfId="34" applyFont="1" applyFill="1" applyBorder="1" applyAlignment="1" applyProtection="1">
      <alignment horizontal="center" vertical="center"/>
    </xf>
    <xf numFmtId="0" fontId="69" fillId="16" borderId="20" xfId="34" applyFont="1" applyFill="1" applyBorder="1" applyAlignment="1" applyProtection="1">
      <alignment horizontal="center" vertical="center"/>
    </xf>
    <xf numFmtId="0" fontId="69" fillId="16" borderId="16" xfId="34" applyFont="1" applyFill="1" applyBorder="1" applyAlignment="1" applyProtection="1">
      <alignment horizontal="center" vertical="center"/>
    </xf>
    <xf numFmtId="0" fontId="69" fillId="16" borderId="21" xfId="34" applyFont="1" applyFill="1" applyBorder="1" applyAlignment="1" applyProtection="1">
      <alignment horizontal="center" vertical="center"/>
    </xf>
    <xf numFmtId="0" fontId="14" fillId="17" borderId="20" xfId="35" applyFont="1" applyFill="1" applyBorder="1" applyAlignment="1" applyProtection="1">
      <alignment horizontal="center" vertical="center"/>
    </xf>
    <xf numFmtId="0" fontId="14" fillId="17" borderId="16" xfId="35" applyFont="1" applyFill="1" applyBorder="1" applyAlignment="1" applyProtection="1">
      <alignment horizontal="center" vertical="center"/>
    </xf>
    <xf numFmtId="0" fontId="14" fillId="17" borderId="21" xfId="35" applyFont="1" applyFill="1" applyBorder="1" applyAlignment="1" applyProtection="1">
      <alignment horizontal="center" vertical="center"/>
    </xf>
    <xf numFmtId="0" fontId="50" fillId="13" borderId="36" xfId="35" applyFont="1" applyFill="1" applyBorder="1" applyAlignment="1" applyProtection="1">
      <alignment horizontal="center" vertical="center" wrapText="1"/>
    </xf>
    <xf numFmtId="0" fontId="14" fillId="11" borderId="20" xfId="35" applyFont="1" applyFill="1" applyBorder="1" applyAlignment="1" applyProtection="1">
      <alignment horizontal="center" vertical="center"/>
    </xf>
    <xf numFmtId="0" fontId="14" fillId="11" borderId="16" xfId="35" applyFont="1" applyFill="1" applyBorder="1" applyAlignment="1" applyProtection="1">
      <alignment horizontal="center" vertical="center"/>
    </xf>
    <xf numFmtId="0" fontId="14" fillId="11" borderId="21" xfId="35" applyFont="1" applyFill="1" applyBorder="1" applyAlignment="1" applyProtection="1">
      <alignment horizontal="center" vertical="center"/>
    </xf>
    <xf numFmtId="0" fontId="7" fillId="4" borderId="38" xfId="15" applyFont="1" applyFill="1" applyBorder="1" applyAlignment="1" applyProtection="1">
      <alignment horizontal="center"/>
      <protection locked="0"/>
    </xf>
    <xf numFmtId="0" fontId="7" fillId="4" borderId="27" xfId="15" applyFont="1" applyFill="1" applyBorder="1" applyAlignment="1" applyProtection="1">
      <alignment horizontal="center"/>
      <protection locked="0"/>
    </xf>
    <xf numFmtId="0" fontId="7" fillId="4" borderId="13" xfId="15" applyFont="1" applyFill="1" applyBorder="1" applyAlignment="1" applyProtection="1">
      <alignment horizontal="center"/>
      <protection locked="0"/>
    </xf>
    <xf numFmtId="0" fontId="38" fillId="4" borderId="27" xfId="15" applyNumberFormat="1" applyFont="1" applyFill="1" applyBorder="1" applyAlignment="1" applyProtection="1">
      <alignment horizontal="left"/>
    </xf>
    <xf numFmtId="0" fontId="38" fillId="4" borderId="13" xfId="15" applyNumberFormat="1" applyFont="1" applyFill="1" applyBorder="1" applyAlignment="1" applyProtection="1">
      <alignment horizontal="left"/>
    </xf>
    <xf numFmtId="0" fontId="38" fillId="4" borderId="27" xfId="15" applyFont="1" applyFill="1" applyBorder="1" applyAlignment="1" applyProtection="1">
      <alignment horizontal="left"/>
    </xf>
    <xf numFmtId="0" fontId="38" fillId="4" borderId="13" xfId="15" applyFont="1" applyFill="1" applyBorder="1" applyAlignment="1" applyProtection="1">
      <alignment horizontal="left"/>
    </xf>
    <xf numFmtId="0" fontId="5" fillId="4" borderId="27" xfId="15" applyFill="1" applyBorder="1" applyAlignment="1" applyProtection="1">
      <alignment horizontal="left"/>
      <protection locked="0"/>
    </xf>
    <xf numFmtId="0" fontId="5" fillId="4" borderId="13" xfId="15" applyFill="1" applyBorder="1" applyAlignment="1" applyProtection="1">
      <alignment horizontal="left"/>
      <protection locked="0"/>
    </xf>
    <xf numFmtId="0" fontId="37" fillId="4" borderId="26" xfId="15" applyFont="1" applyFill="1" applyBorder="1" applyAlignment="1" applyProtection="1">
      <alignment horizontal="left"/>
    </xf>
    <xf numFmtId="171" fontId="38" fillId="4" borderId="26" xfId="15" applyNumberFormat="1" applyFont="1" applyFill="1" applyBorder="1" applyAlignment="1" applyProtection="1">
      <alignment horizontal="left"/>
    </xf>
    <xf numFmtId="171" fontId="38" fillId="4" borderId="27" xfId="15" applyNumberFormat="1" applyFont="1" applyFill="1" applyBorder="1" applyAlignment="1" applyProtection="1">
      <alignment horizontal="left"/>
    </xf>
    <xf numFmtId="171" fontId="38" fillId="4" borderId="13" xfId="15" applyNumberFormat="1" applyFont="1" applyFill="1" applyBorder="1" applyAlignment="1" applyProtection="1">
      <alignment horizontal="left"/>
    </xf>
    <xf numFmtId="0" fontId="38" fillId="4" borderId="13" xfId="15" applyFont="1" applyFill="1" applyBorder="1" applyAlignment="1" applyProtection="1">
      <alignment horizontal="center"/>
      <protection locked="0"/>
    </xf>
    <xf numFmtId="0" fontId="38" fillId="4" borderId="27" xfId="15" applyFont="1" applyFill="1" applyBorder="1" applyAlignment="1" applyProtection="1">
      <alignment horizontal="center"/>
    </xf>
    <xf numFmtId="0" fontId="38" fillId="4" borderId="13" xfId="15" applyFont="1" applyFill="1" applyBorder="1" applyAlignment="1" applyProtection="1">
      <alignment horizontal="center"/>
    </xf>
    <xf numFmtId="0" fontId="5" fillId="4" borderId="26" xfId="15" applyFill="1" applyBorder="1" applyAlignment="1" applyProtection="1">
      <alignment horizontal="left"/>
      <protection locked="0"/>
    </xf>
    <xf numFmtId="0" fontId="7" fillId="4" borderId="19" xfId="15" applyFont="1" applyFill="1" applyBorder="1" applyAlignment="1" applyProtection="1">
      <alignment horizontal="center"/>
      <protection locked="0"/>
    </xf>
    <xf numFmtId="0" fontId="7" fillId="4" borderId="0" xfId="15" applyFont="1" applyFill="1" applyBorder="1" applyAlignment="1" applyProtection="1">
      <alignment horizontal="center"/>
      <protection locked="0"/>
    </xf>
    <xf numFmtId="0" fontId="7" fillId="4" borderId="17" xfId="15" applyFont="1" applyFill="1" applyBorder="1" applyAlignment="1" applyProtection="1">
      <alignment horizontal="center"/>
      <protection locked="0"/>
    </xf>
    <xf numFmtId="0" fontId="7" fillId="4" borderId="47" xfId="15" applyFont="1" applyFill="1" applyBorder="1" applyAlignment="1" applyProtection="1">
      <alignment horizontal="center"/>
      <protection locked="0"/>
    </xf>
    <xf numFmtId="0" fontId="7" fillId="4" borderId="24" xfId="15" applyFont="1" applyFill="1" applyBorder="1" applyAlignment="1" applyProtection="1">
      <alignment horizontal="center"/>
      <protection locked="0"/>
    </xf>
    <xf numFmtId="0" fontId="7" fillId="4" borderId="28" xfId="15" applyFont="1" applyFill="1" applyBorder="1" applyAlignment="1" applyProtection="1">
      <alignment horizontal="center"/>
      <protection locked="0"/>
    </xf>
    <xf numFmtId="0" fontId="7" fillId="4" borderId="20" xfId="15" applyFont="1" applyFill="1" applyBorder="1" applyAlignment="1" applyProtection="1">
      <alignment horizontal="center"/>
      <protection locked="0"/>
    </xf>
    <xf numFmtId="0" fontId="7" fillId="4" borderId="16" xfId="15" applyFont="1" applyFill="1" applyBorder="1" applyAlignment="1" applyProtection="1">
      <alignment horizontal="center"/>
      <protection locked="0"/>
    </xf>
    <xf numFmtId="0" fontId="7" fillId="4" borderId="39" xfId="15" applyFont="1" applyFill="1" applyBorder="1" applyAlignment="1" applyProtection="1">
      <alignment horizontal="center"/>
      <protection locked="0"/>
    </xf>
    <xf numFmtId="0" fontId="14" fillId="4" borderId="0" xfId="15" applyFont="1" applyFill="1" applyAlignment="1" applyProtection="1">
      <alignment horizontal="center"/>
      <protection locked="0"/>
    </xf>
    <xf numFmtId="0" fontId="56" fillId="0" borderId="34" xfId="44" applyFont="1" applyBorder="1" applyAlignment="1">
      <alignment horizontal="left"/>
    </xf>
    <xf numFmtId="0" fontId="56" fillId="0" borderId="7" xfId="44" applyFont="1" applyBorder="1" applyAlignment="1">
      <alignment horizontal="left"/>
    </xf>
    <xf numFmtId="0" fontId="58" fillId="0" borderId="0" xfId="44" applyFont="1" applyAlignment="1">
      <alignment horizontal="center" vertical="center"/>
    </xf>
    <xf numFmtId="0" fontId="7" fillId="4" borderId="27" xfId="18" applyFont="1" applyFill="1" applyBorder="1" applyAlignment="1" applyProtection="1">
      <alignment horizontal="left"/>
      <protection locked="0"/>
    </xf>
    <xf numFmtId="0" fontId="7" fillId="4" borderId="0" xfId="18" applyFont="1" applyFill="1" applyBorder="1" applyAlignment="1" applyProtection="1">
      <alignment horizontal="left"/>
    </xf>
    <xf numFmtId="0" fontId="14" fillId="4" borderId="0" xfId="18" applyFont="1" applyFill="1" applyBorder="1" applyAlignment="1" applyProtection="1">
      <alignment horizontal="center" vertical="center"/>
    </xf>
    <xf numFmtId="0" fontId="13" fillId="4" borderId="27" xfId="18" applyFont="1" applyFill="1" applyBorder="1" applyAlignment="1" applyProtection="1">
      <alignment horizontal="left"/>
    </xf>
    <xf numFmtId="0" fontId="92" fillId="0" borderId="0" xfId="37" applyFont="1" applyAlignment="1">
      <alignment horizontal="center"/>
    </xf>
    <xf numFmtId="0" fontId="7" fillId="0" borderId="27" xfId="15" applyNumberFormat="1" applyFont="1" applyFill="1" applyBorder="1" applyAlignment="1" applyProtection="1">
      <alignment horizontal="center" vertical="center"/>
      <protection locked="0"/>
    </xf>
    <xf numFmtId="0" fontId="7" fillId="0" borderId="2" xfId="15" applyNumberFormat="1" applyFont="1" applyFill="1" applyBorder="1" applyAlignment="1" applyProtection="1">
      <alignment horizontal="left" vertical="center"/>
      <protection locked="0"/>
    </xf>
    <xf numFmtId="0" fontId="7" fillId="0" borderId="27" xfId="15" applyNumberFormat="1" applyFont="1" applyFill="1" applyBorder="1" applyAlignment="1" applyProtection="1">
      <alignment horizontal="left" vertical="center"/>
      <protection locked="0"/>
    </xf>
    <xf numFmtId="15" fontId="7" fillId="0" borderId="27" xfId="15" applyNumberFormat="1" applyFont="1" applyFill="1" applyBorder="1" applyAlignment="1" applyProtection="1">
      <alignment horizontal="left" vertical="center"/>
      <protection locked="0"/>
    </xf>
    <xf numFmtId="15" fontId="7" fillId="0" borderId="2" xfId="15" applyNumberFormat="1" applyFont="1" applyFill="1" applyBorder="1" applyAlignment="1" applyProtection="1">
      <alignment horizontal="left" vertical="center"/>
      <protection locked="0"/>
    </xf>
    <xf numFmtId="0" fontId="7" fillId="0" borderId="0" xfId="15" applyNumberFormat="1" applyFont="1" applyFill="1" applyBorder="1" applyAlignment="1">
      <alignment horizontal="left" vertical="center"/>
    </xf>
    <xf numFmtId="0" fontId="13" fillId="0" borderId="30" xfId="15" applyNumberFormat="1" applyFont="1" applyFill="1" applyBorder="1" applyAlignment="1">
      <alignment horizontal="center" vertical="center"/>
    </xf>
    <xf numFmtId="0" fontId="7" fillId="0" borderId="0" xfId="15" applyNumberFormat="1" applyFont="1" applyFill="1" applyBorder="1" applyAlignment="1">
      <alignment horizontal="center"/>
    </xf>
    <xf numFmtId="0" fontId="7" fillId="0" borderId="27" xfId="15" applyNumberFormat="1" applyFont="1" applyFill="1" applyBorder="1" applyAlignment="1" applyProtection="1">
      <alignment horizontal="left"/>
      <protection locked="0"/>
    </xf>
    <xf numFmtId="0" fontId="11" fillId="0" borderId="2" xfId="15" applyNumberFormat="1" applyFont="1" applyFill="1" applyBorder="1" applyAlignment="1" applyProtection="1">
      <alignment horizontal="left"/>
      <protection locked="0"/>
    </xf>
    <xf numFmtId="0" fontId="11" fillId="0" borderId="27" xfId="15" applyNumberFormat="1" applyFont="1" applyFill="1" applyBorder="1" applyAlignment="1" applyProtection="1">
      <alignment horizontal="left"/>
      <protection locked="0"/>
    </xf>
    <xf numFmtId="15" fontId="8" fillId="0" borderId="27" xfId="15" applyNumberFormat="1" applyFont="1" applyFill="1" applyBorder="1" applyAlignment="1" applyProtection="1">
      <alignment horizontal="left"/>
      <protection locked="0"/>
    </xf>
    <xf numFmtId="0" fontId="5" fillId="0" borderId="27" xfId="15" applyNumberFormat="1" applyFill="1" applyBorder="1" applyAlignment="1" applyProtection="1">
      <alignment horizontal="left"/>
      <protection locked="0"/>
    </xf>
    <xf numFmtId="0" fontId="38" fillId="0" borderId="27" xfId="15" applyNumberFormat="1" applyFont="1" applyFill="1" applyBorder="1" applyAlignment="1" applyProtection="1">
      <alignment horizontal="left"/>
    </xf>
    <xf numFmtId="0" fontId="37" fillId="0" borderId="27" xfId="15" applyNumberFormat="1" applyFont="1" applyFill="1" applyBorder="1" applyAlignment="1" applyProtection="1">
      <alignment horizontal="left"/>
    </xf>
    <xf numFmtId="15" fontId="36" fillId="0" borderId="27" xfId="15" applyNumberFormat="1" applyFont="1" applyFill="1" applyBorder="1" applyAlignment="1" applyProtection="1">
      <alignment horizontal="left"/>
      <protection locked="0"/>
    </xf>
    <xf numFmtId="2" fontId="7" fillId="0" borderId="2" xfId="15" applyNumberFormat="1" applyFont="1" applyFill="1" applyBorder="1" applyAlignment="1" applyProtection="1">
      <alignment horizontal="left"/>
      <protection locked="0"/>
    </xf>
    <xf numFmtId="0" fontId="11" fillId="0" borderId="27" xfId="15" quotePrefix="1" applyNumberFormat="1" applyFont="1" applyFill="1" applyBorder="1" applyAlignment="1" applyProtection="1">
      <alignment horizontal="left"/>
      <protection locked="0"/>
    </xf>
    <xf numFmtId="0" fontId="5" fillId="0" borderId="2" xfId="15" applyNumberFormat="1" applyFont="1" applyFill="1" applyBorder="1" applyAlignment="1" applyProtection="1">
      <alignment horizontal="left"/>
      <protection locked="0"/>
    </xf>
    <xf numFmtId="0" fontId="5" fillId="0" borderId="2" xfId="15" applyNumberFormat="1" applyFill="1" applyBorder="1" applyAlignment="1" applyProtection="1">
      <alignment horizontal="left"/>
      <protection locked="0"/>
    </xf>
    <xf numFmtId="15" fontId="11" fillId="0" borderId="27" xfId="15" applyNumberFormat="1" applyFont="1" applyFill="1" applyBorder="1" applyAlignment="1" applyProtection="1">
      <alignment horizontal="left"/>
      <protection locked="0"/>
    </xf>
    <xf numFmtId="0" fontId="35" fillId="0" borderId="27" xfId="15" applyNumberFormat="1" applyFont="1" applyFill="1" applyBorder="1" applyAlignment="1" applyProtection="1">
      <alignment horizontal="left"/>
    </xf>
    <xf numFmtId="0" fontId="37" fillId="0" borderId="2" xfId="15" applyNumberFormat="1" applyFont="1" applyFill="1" applyBorder="1" applyAlignment="1" applyProtection="1">
      <alignment horizontal="left"/>
    </xf>
    <xf numFmtId="0" fontId="35" fillId="0" borderId="2" xfId="15" applyNumberFormat="1" applyFont="1" applyFill="1" applyBorder="1" applyAlignment="1" applyProtection="1">
      <alignment horizontal="left"/>
      <protection locked="0"/>
    </xf>
    <xf numFmtId="0" fontId="36" fillId="0" borderId="27" xfId="15" applyNumberFormat="1" applyFont="1" applyFill="1" applyBorder="1" applyAlignment="1" applyProtection="1">
      <alignment horizontal="left"/>
    </xf>
    <xf numFmtId="15" fontId="36" fillId="0" borderId="2" xfId="15" applyNumberFormat="1" applyFont="1" applyFill="1" applyBorder="1" applyAlignment="1" applyProtection="1">
      <alignment horizontal="left"/>
    </xf>
    <xf numFmtId="0" fontId="45" fillId="0" borderId="0" xfId="15" applyFont="1" applyAlignment="1">
      <alignment horizontal="center" vertical="center"/>
    </xf>
    <xf numFmtId="0" fontId="45" fillId="0" borderId="27" xfId="15" applyFont="1" applyBorder="1" applyAlignment="1">
      <alignment horizontal="center" vertical="center"/>
    </xf>
    <xf numFmtId="0" fontId="5" fillId="0" borderId="0" xfId="15" applyAlignment="1">
      <alignment horizontal="right" vertical="center"/>
    </xf>
  </cellXfs>
  <cellStyles count="50">
    <cellStyle name="Calc Currency (0)" xfId="1" xr:uid="{00000000-0005-0000-0000-000000000000}"/>
    <cellStyle name="Calc Percent (0)" xfId="2" xr:uid="{00000000-0005-0000-0000-000001000000}"/>
    <cellStyle name="Calc Percent (1)" xfId="3" xr:uid="{00000000-0005-0000-0000-000002000000}"/>
    <cellStyle name="Comma 2" xfId="30" xr:uid="{00000000-0005-0000-0000-000003000000}"/>
    <cellStyle name="Enter Currency (0)" xfId="4" xr:uid="{00000000-0005-0000-0000-000004000000}"/>
    <cellStyle name="Grey" xfId="5" xr:uid="{00000000-0005-0000-0000-000005000000}"/>
    <cellStyle name="Header1" xfId="6" xr:uid="{00000000-0005-0000-0000-000006000000}"/>
    <cellStyle name="Header2" xfId="7" xr:uid="{00000000-0005-0000-0000-000007000000}"/>
    <cellStyle name="Hiperpovezava_KT 150" xfId="8" xr:uid="{00000000-0005-0000-0000-000008000000}"/>
    <cellStyle name="Hyperlink 2" xfId="9" xr:uid="{00000000-0005-0000-0000-000009000000}"/>
    <cellStyle name="Hyperlink 3" xfId="10" xr:uid="{00000000-0005-0000-0000-00000A000000}"/>
    <cellStyle name="Input [yellow]" xfId="11" xr:uid="{00000000-0005-0000-0000-00000B000000}"/>
    <cellStyle name="Link Currency (0)" xfId="12" xr:uid="{00000000-0005-0000-0000-00000C000000}"/>
    <cellStyle name="Navadno_KopijaKT150-1_First sample report" xfId="13" xr:uid="{00000000-0005-0000-0000-00000D000000}"/>
    <cellStyle name="Navadno_KT 150" xfId="48" xr:uid="{00000000-0005-0000-0000-00000E000000}"/>
    <cellStyle name="Normal" xfId="0" builtinId="0"/>
    <cellStyle name="Normal - Style1" xfId="14" xr:uid="{00000000-0005-0000-0000-000010000000}"/>
    <cellStyle name="Normal 10" xfId="32" xr:uid="{00000000-0005-0000-0000-000011000000}"/>
    <cellStyle name="Normal 10 2" xfId="37" xr:uid="{00000000-0005-0000-0000-000012000000}"/>
    <cellStyle name="Normal 10 3" xfId="38" xr:uid="{00000000-0005-0000-0000-000013000000}"/>
    <cellStyle name="Normal 11" xfId="33" xr:uid="{00000000-0005-0000-0000-000014000000}"/>
    <cellStyle name="Normal 11 2" xfId="34" xr:uid="{00000000-0005-0000-0000-000015000000}"/>
    <cellStyle name="Normal 12" xfId="39" xr:uid="{00000000-0005-0000-0000-000016000000}"/>
    <cellStyle name="Normal 12 2" xfId="40" xr:uid="{00000000-0005-0000-0000-000017000000}"/>
    <cellStyle name="Normal 13" xfId="41" xr:uid="{00000000-0005-0000-0000-000018000000}"/>
    <cellStyle name="Normal 14" xfId="42" xr:uid="{00000000-0005-0000-0000-000019000000}"/>
    <cellStyle name="Normal 15" xfId="43" xr:uid="{00000000-0005-0000-0000-00001A000000}"/>
    <cellStyle name="Normal 16" xfId="44" xr:uid="{00000000-0005-0000-0000-00001B000000}"/>
    <cellStyle name="Normal 17" xfId="45" xr:uid="{00000000-0005-0000-0000-00001C000000}"/>
    <cellStyle name="Normal 18" xfId="47" xr:uid="{00000000-0005-0000-0000-00001D000000}"/>
    <cellStyle name="Normal 18 2" xfId="49" xr:uid="{00000000-0005-0000-0000-00001E000000}"/>
    <cellStyle name="Normal 2" xfId="15" xr:uid="{00000000-0005-0000-0000-00001F000000}"/>
    <cellStyle name="Normal 2 2" xfId="16" xr:uid="{00000000-0005-0000-0000-000020000000}"/>
    <cellStyle name="Normal 3" xfId="17" xr:uid="{00000000-0005-0000-0000-000021000000}"/>
    <cellStyle name="Normal 3 2" xfId="27" xr:uid="{00000000-0005-0000-0000-000022000000}"/>
    <cellStyle name="Normal 4" xfId="18" xr:uid="{00000000-0005-0000-0000-000023000000}"/>
    <cellStyle name="Normal 5" xfId="19" xr:uid="{00000000-0005-0000-0000-000024000000}"/>
    <cellStyle name="Normal 6" xfId="20" xr:uid="{00000000-0005-0000-0000-000025000000}"/>
    <cellStyle name="Normal 7" xfId="29" xr:uid="{00000000-0005-0000-0000-000026000000}"/>
    <cellStyle name="Normal 7 2" xfId="35" xr:uid="{00000000-0005-0000-0000-000027000000}"/>
    <cellStyle name="Normal 8" xfId="31" xr:uid="{00000000-0005-0000-0000-000028000000}"/>
    <cellStyle name="Normal 8 2" xfId="36" xr:uid="{00000000-0005-0000-0000-000029000000}"/>
    <cellStyle name="Normal 9" xfId="28" xr:uid="{00000000-0005-0000-0000-00002A000000}"/>
    <cellStyle name="Normal 9 2" xfId="46" xr:uid="{00000000-0005-0000-0000-00002B000000}"/>
    <cellStyle name="Percent [2]" xfId="21" xr:uid="{00000000-0005-0000-0000-00002C000000}"/>
    <cellStyle name="Percent 2" xfId="22" xr:uid="{00000000-0005-0000-0000-00002D000000}"/>
    <cellStyle name="PrePop Currency (0)" xfId="23" xr:uid="{00000000-0005-0000-0000-00002E000000}"/>
    <cellStyle name="Standard_Blatt251" xfId="24" xr:uid="{00000000-0005-0000-0000-00002F000000}"/>
    <cellStyle name="Text Indent A" xfId="25" xr:uid="{00000000-0005-0000-0000-000030000000}"/>
    <cellStyle name="Text Indent B" xfId="26" xr:uid="{00000000-0005-0000-0000-000031000000}"/>
  </cellStyles>
  <dxfs count="121">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rgb="FFFF0000"/>
        </patternFill>
      </fill>
    </dxf>
    <dxf>
      <fill>
        <patternFill>
          <bgColor rgb="FF92D050"/>
        </patternFill>
      </fill>
    </dxf>
    <dxf>
      <fill>
        <patternFill>
          <bgColor rgb="FFFF0000"/>
        </patternFill>
      </fill>
    </dxf>
    <dxf>
      <fill>
        <patternFill>
          <bgColor rgb="FF92D05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indexed="43"/>
        </patternFill>
      </fill>
    </dxf>
    <dxf>
      <font>
        <b/>
        <i val="0"/>
        <condense val="0"/>
        <extend val="0"/>
        <color auto="1"/>
      </font>
      <fill>
        <patternFill>
          <bgColor indexed="43"/>
        </patternFill>
      </fill>
    </dxf>
    <dxf>
      <font>
        <b/>
        <i val="0"/>
        <condense val="0"/>
        <extend val="0"/>
        <color auto="1"/>
      </font>
      <fill>
        <patternFill>
          <bgColor indexed="43"/>
        </patternFill>
      </fill>
    </dxf>
    <dxf>
      <font>
        <b/>
        <i val="0"/>
        <condense val="0"/>
        <extend val="0"/>
        <color auto="1"/>
      </font>
      <fill>
        <patternFill>
          <bgColor indexed="43"/>
        </patternFill>
      </fill>
    </dxf>
    <dxf>
      <font>
        <b/>
        <i val="0"/>
        <condense val="0"/>
        <extend val="0"/>
        <color auto="1"/>
      </font>
      <fill>
        <patternFill>
          <bgColor indexed="43"/>
        </patternFill>
      </fill>
    </dxf>
    <dxf>
      <font>
        <b/>
        <i val="0"/>
        <condense val="0"/>
        <extend val="0"/>
        <color auto="1"/>
      </font>
      <fill>
        <patternFill>
          <bgColor indexed="43"/>
        </patternFill>
      </fill>
    </dxf>
    <dxf>
      <font>
        <b/>
        <i val="0"/>
        <condense val="0"/>
        <extend val="0"/>
        <color auto="1"/>
      </font>
      <fill>
        <patternFill>
          <bgColor theme="9" tint="0.59996337778862885"/>
        </patternFill>
      </fill>
    </dxf>
  </dxfs>
  <tableStyles count="0" defaultTableStyle="TableStyleMedium9" defaultPivotStyle="PivotStyleLight16"/>
  <colors>
    <mruColors>
      <color rgb="FF0000FF"/>
      <color rgb="FFFF9933"/>
      <color rgb="FFFF67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Drop" dropLines="11" dropStyle="combo" dx="16" fmlaRange="'FMEA Scoring Criteria'!$B$5:$B$15" noThreeD="1" sel="0"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Lines="11" dropStyle="combo" dx="16" fmlaRange="'FMEA Scoring Criteria'!$B$16:$B$26" noThreeD="1" sel="0" val="0"/>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Drop" dropLines="11" dropStyle="combo" dx="16" fmlaRange="'FMEA Scoring Criteria'!$B$27:$B$37" noThreeD="1" sel="0" val="0"/>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Drop" dropLines="11" dropStyle="combo" dx="16" fmlaRange="'FMEA Scoring Criteria'!$D$5:$D$15" noThreeD="1" sel="0" val="0"/>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Drop" dropLines="11" dropStyle="combo" dx="16" fmlaRange="'FMEA Scoring Criteria'!$D$16:$D$26" noThreeD="1" sel="0" val="0"/>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Drop" dropLines="11" dropStyle="combo" dx="16" fmlaRange="'FMEA Scoring Criteria'!$D$27:$D$37" noThreeD="1" sel="0" val="0"/>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18.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142876</xdr:colOff>
      <xdr:row>0</xdr:row>
      <xdr:rowOff>71438</xdr:rowOff>
    </xdr:from>
    <xdr:to>
      <xdr:col>0</xdr:col>
      <xdr:colOff>1726407</xdr:colOff>
      <xdr:row>1</xdr:row>
      <xdr:rowOff>102925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6" y="71438"/>
          <a:ext cx="1583531" cy="2886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200025</xdr:colOff>
      <xdr:row>0</xdr:row>
      <xdr:rowOff>123825</xdr:rowOff>
    </xdr:from>
    <xdr:to>
      <xdr:col>3</xdr:col>
      <xdr:colOff>115331</xdr:colOff>
      <xdr:row>1</xdr:row>
      <xdr:rowOff>142875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23825"/>
          <a:ext cx="1439306" cy="2667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133350</xdr:colOff>
      <xdr:row>0</xdr:row>
      <xdr:rowOff>95250</xdr:rowOff>
    </xdr:from>
    <xdr:to>
      <xdr:col>3</xdr:col>
      <xdr:colOff>172481</xdr:colOff>
      <xdr:row>1</xdr:row>
      <xdr:rowOff>114300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1439306" cy="2667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161925</xdr:colOff>
      <xdr:row>0</xdr:row>
      <xdr:rowOff>76200</xdr:rowOff>
    </xdr:from>
    <xdr:to>
      <xdr:col>3</xdr:col>
      <xdr:colOff>201056</xdr:colOff>
      <xdr:row>1</xdr:row>
      <xdr:rowOff>95250</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76200"/>
          <a:ext cx="1439306" cy="2667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133350</xdr:colOff>
      <xdr:row>4</xdr:row>
      <xdr:rowOff>38100</xdr:rowOff>
    </xdr:from>
    <xdr:to>
      <xdr:col>3</xdr:col>
      <xdr:colOff>353456</xdr:colOff>
      <xdr:row>5</xdr:row>
      <xdr:rowOff>114300</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981075"/>
          <a:ext cx="1439306" cy="2667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6</xdr:row>
          <xdr:rowOff>133350</xdr:rowOff>
        </xdr:from>
        <xdr:to>
          <xdr:col>4</xdr:col>
          <xdr:colOff>104775</xdr:colOff>
          <xdr:row>8</xdr:row>
          <xdr:rowOff>19050</xdr:rowOff>
        </xdr:to>
        <xdr:sp macro="" textlink="">
          <xdr:nvSpPr>
            <xdr:cNvPr id="960513" name="Check Box 1" hidden="1">
              <a:extLst>
                <a:ext uri="{63B3BB69-23CF-44E3-9099-C40C66FF867C}">
                  <a14:compatExt spid="_x0000_s960513"/>
                </a:ext>
                <a:ext uri="{FF2B5EF4-FFF2-40B4-BE49-F238E27FC236}">
                  <a16:creationId xmlns:a16="http://schemas.microsoft.com/office/drawing/2014/main" id="{00000000-0008-0000-0E00-000001A80E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133350</xdr:rowOff>
        </xdr:from>
        <xdr:to>
          <xdr:col>4</xdr:col>
          <xdr:colOff>104775</xdr:colOff>
          <xdr:row>9</xdr:row>
          <xdr:rowOff>19050</xdr:rowOff>
        </xdr:to>
        <xdr:sp macro="" textlink="">
          <xdr:nvSpPr>
            <xdr:cNvPr id="960514" name="Check Box 2" hidden="1">
              <a:extLst>
                <a:ext uri="{63B3BB69-23CF-44E3-9099-C40C66FF867C}">
                  <a14:compatExt spid="_x0000_s960514"/>
                </a:ext>
                <a:ext uri="{FF2B5EF4-FFF2-40B4-BE49-F238E27FC236}">
                  <a16:creationId xmlns:a16="http://schemas.microsoft.com/office/drawing/2014/main" id="{00000000-0008-0000-0E00-000002A80E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xdr:row>
          <xdr:rowOff>133350</xdr:rowOff>
        </xdr:from>
        <xdr:to>
          <xdr:col>9</xdr:col>
          <xdr:colOff>76200</xdr:colOff>
          <xdr:row>9</xdr:row>
          <xdr:rowOff>19050</xdr:rowOff>
        </xdr:to>
        <xdr:sp macro="" textlink="">
          <xdr:nvSpPr>
            <xdr:cNvPr id="960515" name="Check Box 3" hidden="1">
              <a:extLst>
                <a:ext uri="{63B3BB69-23CF-44E3-9099-C40C66FF867C}">
                  <a14:compatExt spid="_x0000_s960515"/>
                </a:ext>
                <a:ext uri="{FF2B5EF4-FFF2-40B4-BE49-F238E27FC236}">
                  <a16:creationId xmlns:a16="http://schemas.microsoft.com/office/drawing/2014/main" id="{00000000-0008-0000-0E00-000003A80E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xdr:row>
          <xdr:rowOff>142875</xdr:rowOff>
        </xdr:from>
        <xdr:to>
          <xdr:col>9</xdr:col>
          <xdr:colOff>76200</xdr:colOff>
          <xdr:row>8</xdr:row>
          <xdr:rowOff>28575</xdr:rowOff>
        </xdr:to>
        <xdr:sp macro="" textlink="">
          <xdr:nvSpPr>
            <xdr:cNvPr id="960516" name="Check Box 4" hidden="1">
              <a:extLst>
                <a:ext uri="{63B3BB69-23CF-44E3-9099-C40C66FF867C}">
                  <a14:compatExt spid="_x0000_s960516"/>
                </a:ext>
                <a:ext uri="{FF2B5EF4-FFF2-40B4-BE49-F238E27FC236}">
                  <a16:creationId xmlns:a16="http://schemas.microsoft.com/office/drawing/2014/main" id="{00000000-0008-0000-0E00-000004A80E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xdr:row>
          <xdr:rowOff>133350</xdr:rowOff>
        </xdr:from>
        <xdr:to>
          <xdr:col>15</xdr:col>
          <xdr:colOff>85725</xdr:colOff>
          <xdr:row>8</xdr:row>
          <xdr:rowOff>19050</xdr:rowOff>
        </xdr:to>
        <xdr:sp macro="" textlink="">
          <xdr:nvSpPr>
            <xdr:cNvPr id="960517" name="Check Box 5" hidden="1">
              <a:extLst>
                <a:ext uri="{63B3BB69-23CF-44E3-9099-C40C66FF867C}">
                  <a14:compatExt spid="_x0000_s960517"/>
                </a:ext>
                <a:ext uri="{FF2B5EF4-FFF2-40B4-BE49-F238E27FC236}">
                  <a16:creationId xmlns:a16="http://schemas.microsoft.com/office/drawing/2014/main" id="{00000000-0008-0000-0E00-000005A80E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xdr:row>
          <xdr:rowOff>133350</xdr:rowOff>
        </xdr:from>
        <xdr:to>
          <xdr:col>15</xdr:col>
          <xdr:colOff>85725</xdr:colOff>
          <xdr:row>9</xdr:row>
          <xdr:rowOff>19050</xdr:rowOff>
        </xdr:to>
        <xdr:sp macro="" textlink="">
          <xdr:nvSpPr>
            <xdr:cNvPr id="960518" name="Check Box 6" hidden="1">
              <a:extLst>
                <a:ext uri="{63B3BB69-23CF-44E3-9099-C40C66FF867C}">
                  <a14:compatExt spid="_x0000_s960518"/>
                </a:ext>
                <a:ext uri="{FF2B5EF4-FFF2-40B4-BE49-F238E27FC236}">
                  <a16:creationId xmlns:a16="http://schemas.microsoft.com/office/drawing/2014/main" id="{00000000-0008-0000-0E00-000006A80E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104775</xdr:colOff>
      <xdr:row>0</xdr:row>
      <xdr:rowOff>47625</xdr:rowOff>
    </xdr:from>
    <xdr:to>
      <xdr:col>5</xdr:col>
      <xdr:colOff>162956</xdr:colOff>
      <xdr:row>0</xdr:row>
      <xdr:rowOff>314325</xdr:rowOff>
    </xdr:to>
    <xdr:pic>
      <xdr:nvPicPr>
        <xdr:cNvPr id="9" name="Picture 8">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7625"/>
          <a:ext cx="1439306" cy="2667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21700</xdr:colOff>
      <xdr:row>7</xdr:row>
      <xdr:rowOff>0</xdr:rowOff>
    </xdr:from>
    <xdr:to>
      <xdr:col>6</xdr:col>
      <xdr:colOff>57149</xdr:colOff>
      <xdr:row>10</xdr:row>
      <xdr:rowOff>110538</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1925" y="2047875"/>
          <a:ext cx="997474" cy="61536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25399</xdr:colOff>
      <xdr:row>0</xdr:row>
      <xdr:rowOff>119593</xdr:rowOff>
    </xdr:from>
    <xdr:to>
      <xdr:col>4</xdr:col>
      <xdr:colOff>28575</xdr:colOff>
      <xdr:row>2</xdr:row>
      <xdr:rowOff>114300</xdr:rowOff>
    </xdr:to>
    <xdr:pic>
      <xdr:nvPicPr>
        <xdr:cNvPr id="2" name="Picture 2">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7849" y="119593"/>
          <a:ext cx="1346201" cy="318557"/>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600075</xdr:colOff>
      <xdr:row>19</xdr:row>
      <xdr:rowOff>28575</xdr:rowOff>
    </xdr:from>
    <xdr:to>
      <xdr:col>7</xdr:col>
      <xdr:colOff>206375</xdr:colOff>
      <xdr:row>34</xdr:row>
      <xdr:rowOff>104775</xdr:rowOff>
    </xdr:to>
    <xdr:sp macro="" textlink="">
      <xdr:nvSpPr>
        <xdr:cNvPr id="2" name="Text Box 2">
          <a:extLst>
            <a:ext uri="{FF2B5EF4-FFF2-40B4-BE49-F238E27FC236}">
              <a16:creationId xmlns:a16="http://schemas.microsoft.com/office/drawing/2014/main" id="{00000000-0008-0000-1200-000002000000}"/>
            </a:ext>
          </a:extLst>
        </xdr:cNvPr>
        <xdr:cNvSpPr txBox="1">
          <a:spLocks noChangeArrowheads="1"/>
        </xdr:cNvSpPr>
      </xdr:nvSpPr>
      <xdr:spPr bwMode="auto">
        <a:xfrm>
          <a:off x="1849755" y="3442335"/>
          <a:ext cx="2730500" cy="2590800"/>
        </a:xfrm>
        <a:prstGeom prst="rect">
          <a:avLst/>
        </a:prstGeom>
        <a:noFill/>
        <a:ln w="25400">
          <a:solidFill>
            <a:srgbClr val="000000"/>
          </a:solidFill>
          <a:miter lim="800000"/>
          <a:headEnd/>
          <a:tailEnd/>
        </a:ln>
      </xdr:spPr>
      <xdr:txBody>
        <a:bodyPr vertOverflow="clip" wrap="square" lIns="91440" tIns="45720" rIns="91440" bIns="45720" anchor="t" upright="1"/>
        <a:lstStyle/>
        <a:p>
          <a:pPr algn="l" rtl="0">
            <a:defRPr sz="1000"/>
          </a:pP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a:p>
          <a:pPr algn="l" rtl="0">
            <a:defRPr sz="1000"/>
          </a:pPr>
          <a:endParaRPr lang="en-US" sz="900" b="0"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xdr:txBody>
    </xdr:sp>
    <xdr:clientData/>
  </xdr:twoCellAnchor>
  <xdr:twoCellAnchor>
    <xdr:from>
      <xdr:col>4</xdr:col>
      <xdr:colOff>66675</xdr:colOff>
      <xdr:row>20</xdr:row>
      <xdr:rowOff>94614</xdr:rowOff>
    </xdr:from>
    <xdr:to>
      <xdr:col>6</xdr:col>
      <xdr:colOff>250825</xdr:colOff>
      <xdr:row>23</xdr:row>
      <xdr:rowOff>96429</xdr:rowOff>
    </xdr:to>
    <xdr:pic>
      <xdr:nvPicPr>
        <xdr:cNvPr id="3" name="Picture 3">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66035" y="3676014"/>
          <a:ext cx="1433830" cy="504735"/>
        </a:xfrm>
        <a:prstGeom prst="rect">
          <a:avLst/>
        </a:prstGeom>
        <a:noFill/>
      </xdr:spPr>
    </xdr:pic>
    <xdr:clientData/>
  </xdr:twoCellAnchor>
  <xdr:twoCellAnchor>
    <xdr:from>
      <xdr:col>4</xdr:col>
      <xdr:colOff>180975</xdr:colOff>
      <xdr:row>25</xdr:row>
      <xdr:rowOff>82865</xdr:rowOff>
    </xdr:from>
    <xdr:to>
      <xdr:col>6</xdr:col>
      <xdr:colOff>104775</xdr:colOff>
      <xdr:row>28</xdr:row>
      <xdr:rowOff>84680</xdr:rowOff>
    </xdr:to>
    <xdr:pic>
      <xdr:nvPicPr>
        <xdr:cNvPr id="4" name="Picture 4">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80335" y="4502465"/>
          <a:ext cx="1173480" cy="504735"/>
        </a:xfrm>
        <a:prstGeom prst="rect">
          <a:avLst/>
        </a:prstGeom>
        <a:noFill/>
      </xdr:spPr>
    </xdr:pic>
    <xdr:clientData/>
  </xdr:twoCellAnchor>
  <xdr:twoCellAnchor>
    <xdr:from>
      <xdr:col>3</xdr:col>
      <xdr:colOff>104775</xdr:colOff>
      <xdr:row>21</xdr:row>
      <xdr:rowOff>46672</xdr:rowOff>
    </xdr:from>
    <xdr:to>
      <xdr:col>3</xdr:col>
      <xdr:colOff>561975</xdr:colOff>
      <xdr:row>22</xdr:row>
      <xdr:rowOff>112711</xdr:rowOff>
    </xdr:to>
    <xdr:sp macro="" textlink="">
      <xdr:nvSpPr>
        <xdr:cNvPr id="5" name="Text Box 5">
          <a:extLst>
            <a:ext uri="{FF2B5EF4-FFF2-40B4-BE49-F238E27FC236}">
              <a16:creationId xmlns:a16="http://schemas.microsoft.com/office/drawing/2014/main" id="{00000000-0008-0000-1200-000005000000}"/>
            </a:ext>
          </a:extLst>
        </xdr:cNvPr>
        <xdr:cNvSpPr txBox="1">
          <a:spLocks noChangeArrowheads="1"/>
        </xdr:cNvSpPr>
      </xdr:nvSpPr>
      <xdr:spPr bwMode="auto">
        <a:xfrm>
          <a:off x="1979295" y="3795712"/>
          <a:ext cx="45720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P/N:</a:t>
          </a:r>
        </a:p>
        <a:p>
          <a:pPr algn="l" rtl="0">
            <a:defRPr sz="1000"/>
          </a:pPr>
          <a:endParaRPr lang="en-US" sz="1100" b="1" i="0" strike="noStrike">
            <a:solidFill>
              <a:srgbClr val="000000"/>
            </a:solidFill>
            <a:latin typeface="Calibri"/>
          </a:endParaRPr>
        </a:p>
      </xdr:txBody>
    </xdr:sp>
    <xdr:clientData/>
  </xdr:twoCellAnchor>
  <xdr:twoCellAnchor>
    <xdr:from>
      <xdr:col>3</xdr:col>
      <xdr:colOff>104775</xdr:colOff>
      <xdr:row>26</xdr:row>
      <xdr:rowOff>34922</xdr:rowOff>
    </xdr:from>
    <xdr:to>
      <xdr:col>3</xdr:col>
      <xdr:colOff>561975</xdr:colOff>
      <xdr:row>27</xdr:row>
      <xdr:rowOff>100961</xdr:rowOff>
    </xdr:to>
    <xdr:sp macro="" textlink="">
      <xdr:nvSpPr>
        <xdr:cNvPr id="6" name="Text Box 6">
          <a:extLst>
            <a:ext uri="{FF2B5EF4-FFF2-40B4-BE49-F238E27FC236}">
              <a16:creationId xmlns:a16="http://schemas.microsoft.com/office/drawing/2014/main" id="{00000000-0008-0000-1200-000006000000}"/>
            </a:ext>
          </a:extLst>
        </xdr:cNvPr>
        <xdr:cNvSpPr txBox="1">
          <a:spLocks noChangeArrowheads="1"/>
        </xdr:cNvSpPr>
      </xdr:nvSpPr>
      <xdr:spPr bwMode="auto">
        <a:xfrm>
          <a:off x="1979295" y="4622162"/>
          <a:ext cx="45720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Qty:</a:t>
          </a:r>
        </a:p>
        <a:p>
          <a:pPr algn="l" rtl="0">
            <a:defRPr sz="1000"/>
          </a:pPr>
          <a:endParaRPr lang="en-US" sz="1100" b="1" i="0" strike="noStrike">
            <a:solidFill>
              <a:srgbClr val="000000"/>
            </a:solidFill>
            <a:latin typeface="Calibri"/>
          </a:endParaRPr>
        </a:p>
      </xdr:txBody>
    </xdr:sp>
    <xdr:clientData/>
  </xdr:twoCellAnchor>
  <xdr:twoCellAnchor>
    <xdr:from>
      <xdr:col>4</xdr:col>
      <xdr:colOff>485775</xdr:colOff>
      <xdr:row>28</xdr:row>
      <xdr:rowOff>43520</xdr:rowOff>
    </xdr:from>
    <xdr:to>
      <xdr:col>5</xdr:col>
      <xdr:colOff>476250</xdr:colOff>
      <xdr:row>29</xdr:row>
      <xdr:rowOff>123825</xdr:rowOff>
    </xdr:to>
    <xdr:sp macro="" textlink="">
      <xdr:nvSpPr>
        <xdr:cNvPr id="7" name="Text Box 7">
          <a:extLst>
            <a:ext uri="{FF2B5EF4-FFF2-40B4-BE49-F238E27FC236}">
              <a16:creationId xmlns:a16="http://schemas.microsoft.com/office/drawing/2014/main" id="{00000000-0008-0000-1200-000007000000}"/>
            </a:ext>
          </a:extLst>
        </xdr:cNvPr>
        <xdr:cNvSpPr txBox="1">
          <a:spLocks noChangeArrowheads="1"/>
        </xdr:cNvSpPr>
      </xdr:nvSpPr>
      <xdr:spPr bwMode="auto">
        <a:xfrm>
          <a:off x="2985135" y="4966040"/>
          <a:ext cx="615315" cy="24794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100" b="1" i="0" strike="noStrike">
              <a:solidFill>
                <a:srgbClr val="000000"/>
              </a:solidFill>
              <a:latin typeface="Calibri"/>
              <a:cs typeface="+mn-cs"/>
            </a:rPr>
            <a:t>QTY</a:t>
          </a:r>
          <a:endParaRPr lang="en-US" sz="1100" b="1" i="0" strike="noStrike">
            <a:solidFill>
              <a:srgbClr val="000000"/>
            </a:solidFill>
            <a:latin typeface="Times New Roman"/>
            <a:cs typeface="Times New Roman"/>
          </a:endParaRPr>
        </a:p>
        <a:p>
          <a:pPr algn="ctr" rtl="0">
            <a:defRPr sz="1000"/>
          </a:pPr>
          <a:endParaRPr lang="en-US" sz="1100" b="1" i="0" strike="noStrike">
            <a:solidFill>
              <a:srgbClr val="000000"/>
            </a:solidFill>
            <a:latin typeface="Times New Roman"/>
            <a:cs typeface="Times New Roman"/>
          </a:endParaRPr>
        </a:p>
      </xdr:txBody>
    </xdr:sp>
    <xdr:clientData/>
  </xdr:twoCellAnchor>
  <xdr:twoCellAnchor>
    <xdr:from>
      <xdr:col>4</xdr:col>
      <xdr:colOff>76201</xdr:colOff>
      <xdr:row>23</xdr:row>
      <xdr:rowOff>64767</xdr:rowOff>
    </xdr:from>
    <xdr:to>
      <xdr:col>6</xdr:col>
      <xdr:colOff>342901</xdr:colOff>
      <xdr:row>24</xdr:row>
      <xdr:rowOff>142875</xdr:rowOff>
    </xdr:to>
    <xdr:sp macro="" textlink="">
      <xdr:nvSpPr>
        <xdr:cNvPr id="8" name="Text Box 8">
          <a:extLst>
            <a:ext uri="{FF2B5EF4-FFF2-40B4-BE49-F238E27FC236}">
              <a16:creationId xmlns:a16="http://schemas.microsoft.com/office/drawing/2014/main" id="{00000000-0008-0000-1200-000008000000}"/>
            </a:ext>
          </a:extLst>
        </xdr:cNvPr>
        <xdr:cNvSpPr txBox="1">
          <a:spLocks noChangeArrowheads="1"/>
        </xdr:cNvSpPr>
      </xdr:nvSpPr>
      <xdr:spPr bwMode="auto">
        <a:xfrm>
          <a:off x="2575561" y="4149087"/>
          <a:ext cx="1516380" cy="245748"/>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1" i="0" strike="noStrike" baseline="0">
              <a:solidFill>
                <a:srgbClr val="000000"/>
              </a:solidFill>
              <a:latin typeface="+mn-lt"/>
              <a:cs typeface="+mn-cs"/>
            </a:rPr>
            <a:t>AL PARTNO-LF-A</a:t>
          </a:r>
          <a:endParaRPr lang="en-US" sz="1200" b="1" i="0" strike="noStrike">
            <a:solidFill>
              <a:srgbClr val="000000"/>
            </a:solidFill>
            <a:latin typeface="Times New Roman"/>
            <a:cs typeface="Times New Roman"/>
          </a:endParaRPr>
        </a:p>
      </xdr:txBody>
    </xdr:sp>
    <xdr:clientData/>
  </xdr:twoCellAnchor>
  <xdr:twoCellAnchor>
    <xdr:from>
      <xdr:col>4</xdr:col>
      <xdr:colOff>180975</xdr:colOff>
      <xdr:row>29</xdr:row>
      <xdr:rowOff>119057</xdr:rowOff>
    </xdr:from>
    <xdr:to>
      <xdr:col>7</xdr:col>
      <xdr:colOff>161925</xdr:colOff>
      <xdr:row>32</xdr:row>
      <xdr:rowOff>38099</xdr:rowOff>
    </xdr:to>
    <xdr:sp macro="" textlink="">
      <xdr:nvSpPr>
        <xdr:cNvPr id="9" name="Text Box 9">
          <a:extLst>
            <a:ext uri="{FF2B5EF4-FFF2-40B4-BE49-F238E27FC236}">
              <a16:creationId xmlns:a16="http://schemas.microsoft.com/office/drawing/2014/main" id="{00000000-0008-0000-1200-000009000000}"/>
            </a:ext>
          </a:extLst>
        </xdr:cNvPr>
        <xdr:cNvSpPr txBox="1">
          <a:spLocks noChangeArrowheads="1"/>
        </xdr:cNvSpPr>
      </xdr:nvSpPr>
      <xdr:spPr bwMode="auto">
        <a:xfrm>
          <a:off x="2680335" y="5209217"/>
          <a:ext cx="1855470" cy="421962"/>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000" b="1" i="0" u="none" strike="noStrike">
              <a:effectLst/>
              <a:latin typeface="+mn-lt"/>
              <a:ea typeface="+mn-ea"/>
              <a:cs typeface="+mn-cs"/>
            </a:rPr>
            <a:t> ASSEMBLY LOCKING ACTUATOR</a:t>
          </a:r>
          <a:r>
            <a:rPr lang="en-US" sz="900"/>
            <a:t> </a:t>
          </a:r>
          <a:endParaRPr lang="en-US" sz="900" b="1" i="0" strike="noStrike">
            <a:solidFill>
              <a:srgbClr val="000000"/>
            </a:solidFill>
            <a:latin typeface="+mn-lt"/>
            <a:cs typeface="Times New Roman"/>
          </a:endParaRPr>
        </a:p>
      </xdr:txBody>
    </xdr:sp>
    <xdr:clientData/>
  </xdr:twoCellAnchor>
  <xdr:twoCellAnchor>
    <xdr:from>
      <xdr:col>4</xdr:col>
      <xdr:colOff>238125</xdr:colOff>
      <xdr:row>18</xdr:row>
      <xdr:rowOff>152320</xdr:rowOff>
    </xdr:from>
    <xdr:to>
      <xdr:col>6</xdr:col>
      <xdr:colOff>161925</xdr:colOff>
      <xdr:row>20</xdr:row>
      <xdr:rowOff>76199</xdr:rowOff>
    </xdr:to>
    <xdr:sp macro="" textlink="">
      <xdr:nvSpPr>
        <xdr:cNvPr id="10" name="Text Box 10">
          <a:extLst>
            <a:ext uri="{FF2B5EF4-FFF2-40B4-BE49-F238E27FC236}">
              <a16:creationId xmlns:a16="http://schemas.microsoft.com/office/drawing/2014/main" id="{00000000-0008-0000-1200-00000A000000}"/>
            </a:ext>
          </a:extLst>
        </xdr:cNvPr>
        <xdr:cNvSpPr txBox="1">
          <a:spLocks noChangeArrowheads="1"/>
        </xdr:cNvSpPr>
      </xdr:nvSpPr>
      <xdr:spPr bwMode="auto">
        <a:xfrm>
          <a:off x="2737485" y="3398440"/>
          <a:ext cx="1173480" cy="25915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600" b="1" i="0" strike="noStrike">
              <a:solidFill>
                <a:srgbClr val="000000"/>
              </a:solidFill>
              <a:latin typeface="+mn-lt"/>
              <a:cs typeface="Times New Roman"/>
            </a:rPr>
            <a:t>SUPPLIER</a:t>
          </a:r>
        </a:p>
        <a:p>
          <a:pPr algn="l" rtl="0">
            <a:defRPr sz="1000"/>
          </a:pPr>
          <a:endParaRPr lang="en-US" sz="1600" b="1" i="0" strike="noStrike">
            <a:solidFill>
              <a:srgbClr val="000000"/>
            </a:solidFill>
            <a:latin typeface="+mn-lt"/>
            <a:cs typeface="Times New Roman"/>
          </a:endParaRPr>
        </a:p>
      </xdr:txBody>
    </xdr:sp>
    <xdr:clientData/>
  </xdr:twoCellAnchor>
  <xdr:twoCellAnchor>
    <xdr:from>
      <xdr:col>5</xdr:col>
      <xdr:colOff>142875</xdr:colOff>
      <xdr:row>32</xdr:row>
      <xdr:rowOff>37840</xdr:rowOff>
    </xdr:from>
    <xdr:to>
      <xdr:col>7</xdr:col>
      <xdr:colOff>66675</xdr:colOff>
      <xdr:row>33</xdr:row>
      <xdr:rowOff>103879</xdr:rowOff>
    </xdr:to>
    <xdr:sp macro="" textlink="">
      <xdr:nvSpPr>
        <xdr:cNvPr id="11" name="Text Box 11">
          <a:extLst>
            <a:ext uri="{FF2B5EF4-FFF2-40B4-BE49-F238E27FC236}">
              <a16:creationId xmlns:a16="http://schemas.microsoft.com/office/drawing/2014/main" id="{00000000-0008-0000-1200-00000B000000}"/>
            </a:ext>
          </a:extLst>
        </xdr:cNvPr>
        <xdr:cNvSpPr txBox="1">
          <a:spLocks noChangeArrowheads="1"/>
        </xdr:cNvSpPr>
      </xdr:nvSpPr>
      <xdr:spPr bwMode="auto">
        <a:xfrm>
          <a:off x="3267075" y="5630920"/>
          <a:ext cx="117348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Month, Year</a:t>
          </a:r>
          <a:endParaRPr lang="en-US" sz="1100" b="1" i="0" strike="noStrike">
            <a:solidFill>
              <a:srgbClr val="000000"/>
            </a:solidFill>
            <a:latin typeface="Times New Roman"/>
            <a:cs typeface="Times New Roman"/>
          </a:endParaRPr>
        </a:p>
      </xdr:txBody>
    </xdr:sp>
    <xdr:clientData/>
  </xdr:twoCellAnchor>
  <xdr:twoCellAnchor>
    <xdr:from>
      <xdr:col>7</xdr:col>
      <xdr:colOff>409574</xdr:colOff>
      <xdr:row>19</xdr:row>
      <xdr:rowOff>62770</xdr:rowOff>
    </xdr:from>
    <xdr:to>
      <xdr:col>10</xdr:col>
      <xdr:colOff>476249</xdr:colOff>
      <xdr:row>20</xdr:row>
      <xdr:rowOff>142875</xdr:rowOff>
    </xdr:to>
    <xdr:sp macro="" textlink="">
      <xdr:nvSpPr>
        <xdr:cNvPr id="12" name="Text Box 12">
          <a:extLst>
            <a:ext uri="{FF2B5EF4-FFF2-40B4-BE49-F238E27FC236}">
              <a16:creationId xmlns:a16="http://schemas.microsoft.com/office/drawing/2014/main" id="{00000000-0008-0000-1200-00000C000000}"/>
            </a:ext>
          </a:extLst>
        </xdr:cNvPr>
        <xdr:cNvSpPr txBox="1">
          <a:spLocks noChangeArrowheads="1"/>
        </xdr:cNvSpPr>
      </xdr:nvSpPr>
      <xdr:spPr bwMode="auto">
        <a:xfrm>
          <a:off x="4783454" y="3476530"/>
          <a:ext cx="1941195" cy="24774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Supplier Name  or Logo</a:t>
          </a:r>
        </a:p>
        <a:p>
          <a:pPr algn="l" rtl="0">
            <a:defRPr sz="1000"/>
          </a:pPr>
          <a:endParaRPr lang="en-US" sz="1100" b="1" i="0" strike="noStrike">
            <a:solidFill>
              <a:srgbClr val="000000"/>
            </a:solidFill>
            <a:latin typeface="Calibri"/>
          </a:endParaRPr>
        </a:p>
      </xdr:txBody>
    </xdr:sp>
    <xdr:clientData/>
  </xdr:twoCellAnchor>
  <xdr:twoCellAnchor>
    <xdr:from>
      <xdr:col>7</xdr:col>
      <xdr:colOff>409575</xdr:colOff>
      <xdr:row>21</xdr:row>
      <xdr:rowOff>42872</xdr:rowOff>
    </xdr:from>
    <xdr:to>
      <xdr:col>10</xdr:col>
      <xdr:colOff>66675</xdr:colOff>
      <xdr:row>22</xdr:row>
      <xdr:rowOff>108911</xdr:rowOff>
    </xdr:to>
    <xdr:sp macro="" textlink="">
      <xdr:nvSpPr>
        <xdr:cNvPr id="13" name="Text Box 13">
          <a:extLst>
            <a:ext uri="{FF2B5EF4-FFF2-40B4-BE49-F238E27FC236}">
              <a16:creationId xmlns:a16="http://schemas.microsoft.com/office/drawing/2014/main" id="{00000000-0008-0000-1200-00000D000000}"/>
            </a:ext>
          </a:extLst>
        </xdr:cNvPr>
        <xdr:cNvSpPr txBox="1">
          <a:spLocks noChangeArrowheads="1"/>
        </xdr:cNvSpPr>
      </xdr:nvSpPr>
      <xdr:spPr bwMode="auto">
        <a:xfrm>
          <a:off x="4783455" y="3791912"/>
          <a:ext cx="153162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Assembly part number</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0</xdr:col>
      <xdr:colOff>209550</xdr:colOff>
      <xdr:row>23</xdr:row>
      <xdr:rowOff>61021</xdr:rowOff>
    </xdr:from>
    <xdr:to>
      <xdr:col>2</xdr:col>
      <xdr:colOff>600075</xdr:colOff>
      <xdr:row>25</xdr:row>
      <xdr:rowOff>104774</xdr:rowOff>
    </xdr:to>
    <xdr:sp macro="" textlink="">
      <xdr:nvSpPr>
        <xdr:cNvPr id="14" name="Text Box 14">
          <a:extLst>
            <a:ext uri="{FF2B5EF4-FFF2-40B4-BE49-F238E27FC236}">
              <a16:creationId xmlns:a16="http://schemas.microsoft.com/office/drawing/2014/main" id="{00000000-0008-0000-1200-00000E000000}"/>
            </a:ext>
          </a:extLst>
        </xdr:cNvPr>
        <xdr:cNvSpPr txBox="1">
          <a:spLocks noChangeArrowheads="1"/>
        </xdr:cNvSpPr>
      </xdr:nvSpPr>
      <xdr:spPr bwMode="auto">
        <a:xfrm>
          <a:off x="209550" y="4145341"/>
          <a:ext cx="1640205" cy="379033"/>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Assembly part number</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7</xdr:col>
      <xdr:colOff>409575</xdr:colOff>
      <xdr:row>23</xdr:row>
      <xdr:rowOff>60969</xdr:rowOff>
    </xdr:from>
    <xdr:to>
      <xdr:col>10</xdr:col>
      <xdr:colOff>66675</xdr:colOff>
      <xdr:row>24</xdr:row>
      <xdr:rowOff>127008</xdr:rowOff>
    </xdr:to>
    <xdr:sp macro="" textlink="">
      <xdr:nvSpPr>
        <xdr:cNvPr id="15" name="Text Box 15">
          <a:extLst>
            <a:ext uri="{FF2B5EF4-FFF2-40B4-BE49-F238E27FC236}">
              <a16:creationId xmlns:a16="http://schemas.microsoft.com/office/drawing/2014/main" id="{00000000-0008-0000-1200-00000F000000}"/>
            </a:ext>
          </a:extLst>
        </xdr:cNvPr>
        <xdr:cNvSpPr txBox="1">
          <a:spLocks noChangeArrowheads="1"/>
        </xdr:cNvSpPr>
      </xdr:nvSpPr>
      <xdr:spPr bwMode="auto">
        <a:xfrm>
          <a:off x="4783455" y="4145289"/>
          <a:ext cx="153162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Drawing revision</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7</xdr:col>
      <xdr:colOff>419100</xdr:colOff>
      <xdr:row>26</xdr:row>
      <xdr:rowOff>12125</xdr:rowOff>
    </xdr:from>
    <xdr:to>
      <xdr:col>10</xdr:col>
      <xdr:colOff>76200</xdr:colOff>
      <xdr:row>27</xdr:row>
      <xdr:rowOff>78164</xdr:rowOff>
    </xdr:to>
    <xdr:sp macro="" textlink="">
      <xdr:nvSpPr>
        <xdr:cNvPr id="16" name="Text Box 16">
          <a:extLst>
            <a:ext uri="{FF2B5EF4-FFF2-40B4-BE49-F238E27FC236}">
              <a16:creationId xmlns:a16="http://schemas.microsoft.com/office/drawing/2014/main" id="{00000000-0008-0000-1200-000010000000}"/>
            </a:ext>
          </a:extLst>
        </xdr:cNvPr>
        <xdr:cNvSpPr txBox="1">
          <a:spLocks noChangeArrowheads="1"/>
        </xdr:cNvSpPr>
      </xdr:nvSpPr>
      <xdr:spPr bwMode="auto">
        <a:xfrm>
          <a:off x="4792980" y="4599365"/>
          <a:ext cx="153162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Quantity</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7</xdr:col>
      <xdr:colOff>428625</xdr:colOff>
      <xdr:row>28</xdr:row>
      <xdr:rowOff>30222</xdr:rowOff>
    </xdr:from>
    <xdr:to>
      <xdr:col>10</xdr:col>
      <xdr:colOff>85725</xdr:colOff>
      <xdr:row>29</xdr:row>
      <xdr:rowOff>96261</xdr:rowOff>
    </xdr:to>
    <xdr:sp macro="" textlink="">
      <xdr:nvSpPr>
        <xdr:cNvPr id="17" name="Text Box 17">
          <a:extLst>
            <a:ext uri="{FF2B5EF4-FFF2-40B4-BE49-F238E27FC236}">
              <a16:creationId xmlns:a16="http://schemas.microsoft.com/office/drawing/2014/main" id="{00000000-0008-0000-1200-000011000000}"/>
            </a:ext>
          </a:extLst>
        </xdr:cNvPr>
        <xdr:cNvSpPr txBox="1">
          <a:spLocks noChangeArrowheads="1"/>
        </xdr:cNvSpPr>
      </xdr:nvSpPr>
      <xdr:spPr bwMode="auto">
        <a:xfrm>
          <a:off x="4802505" y="4952742"/>
          <a:ext cx="153162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Quantity</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0</xdr:col>
      <xdr:colOff>333375</xdr:colOff>
      <xdr:row>29</xdr:row>
      <xdr:rowOff>96261</xdr:rowOff>
    </xdr:from>
    <xdr:to>
      <xdr:col>2</xdr:col>
      <xdr:colOff>600075</xdr:colOff>
      <xdr:row>31</xdr:row>
      <xdr:rowOff>375</xdr:rowOff>
    </xdr:to>
    <xdr:sp macro="" textlink="">
      <xdr:nvSpPr>
        <xdr:cNvPr id="18" name="Text Box 18">
          <a:extLst>
            <a:ext uri="{FF2B5EF4-FFF2-40B4-BE49-F238E27FC236}">
              <a16:creationId xmlns:a16="http://schemas.microsoft.com/office/drawing/2014/main" id="{00000000-0008-0000-1200-000012000000}"/>
            </a:ext>
          </a:extLst>
        </xdr:cNvPr>
        <xdr:cNvSpPr txBox="1">
          <a:spLocks noChangeArrowheads="1"/>
        </xdr:cNvSpPr>
      </xdr:nvSpPr>
      <xdr:spPr bwMode="auto">
        <a:xfrm>
          <a:off x="333375" y="5186421"/>
          <a:ext cx="1516380" cy="239394"/>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Description</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7</xdr:col>
      <xdr:colOff>447675</xdr:colOff>
      <xdr:row>32</xdr:row>
      <xdr:rowOff>66415</xdr:rowOff>
    </xdr:from>
    <xdr:to>
      <xdr:col>10</xdr:col>
      <xdr:colOff>104775</xdr:colOff>
      <xdr:row>33</xdr:row>
      <xdr:rowOff>132454</xdr:rowOff>
    </xdr:to>
    <xdr:sp macro="" textlink="">
      <xdr:nvSpPr>
        <xdr:cNvPr id="19" name="Text Box 19">
          <a:extLst>
            <a:ext uri="{FF2B5EF4-FFF2-40B4-BE49-F238E27FC236}">
              <a16:creationId xmlns:a16="http://schemas.microsoft.com/office/drawing/2014/main" id="{00000000-0008-0000-1200-000013000000}"/>
            </a:ext>
          </a:extLst>
        </xdr:cNvPr>
        <xdr:cNvSpPr txBox="1">
          <a:spLocks noChangeArrowheads="1"/>
        </xdr:cNvSpPr>
      </xdr:nvSpPr>
      <xdr:spPr bwMode="auto">
        <a:xfrm>
          <a:off x="4821555" y="5659495"/>
          <a:ext cx="153162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Manufacturing Date</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1</xdr:col>
      <xdr:colOff>523875</xdr:colOff>
      <xdr:row>30</xdr:row>
      <xdr:rowOff>48318</xdr:rowOff>
    </xdr:from>
    <xdr:to>
      <xdr:col>4</xdr:col>
      <xdr:colOff>180975</xdr:colOff>
      <xdr:row>30</xdr:row>
      <xdr:rowOff>48318</xdr:rowOff>
    </xdr:to>
    <xdr:sp macro="" textlink="">
      <xdr:nvSpPr>
        <xdr:cNvPr id="20" name="Line 20">
          <a:extLst>
            <a:ext uri="{FF2B5EF4-FFF2-40B4-BE49-F238E27FC236}">
              <a16:creationId xmlns:a16="http://schemas.microsoft.com/office/drawing/2014/main" id="{00000000-0008-0000-1200-000014000000}"/>
            </a:ext>
          </a:extLst>
        </xdr:cNvPr>
        <xdr:cNvSpPr>
          <a:spLocks noChangeShapeType="1"/>
        </xdr:cNvSpPr>
      </xdr:nvSpPr>
      <xdr:spPr bwMode="auto">
        <a:xfrm>
          <a:off x="1148715" y="5306118"/>
          <a:ext cx="1531620" cy="0"/>
        </a:xfrm>
        <a:prstGeom prst="line">
          <a:avLst/>
        </a:prstGeom>
        <a:noFill/>
        <a:ln w="9525">
          <a:solidFill>
            <a:srgbClr val="000000"/>
          </a:solidFill>
          <a:round/>
          <a:headEnd/>
          <a:tailEnd type="triangle" w="med" len="med"/>
        </a:ln>
      </xdr:spPr>
    </xdr:sp>
    <xdr:clientData/>
  </xdr:twoCellAnchor>
  <xdr:twoCellAnchor>
    <xdr:from>
      <xdr:col>2</xdr:col>
      <xdr:colOff>485775</xdr:colOff>
      <xdr:row>24</xdr:row>
      <xdr:rowOff>41654</xdr:rowOff>
    </xdr:from>
    <xdr:to>
      <xdr:col>4</xdr:col>
      <xdr:colOff>180975</xdr:colOff>
      <xdr:row>24</xdr:row>
      <xdr:rowOff>41654</xdr:rowOff>
    </xdr:to>
    <xdr:sp macro="" textlink="">
      <xdr:nvSpPr>
        <xdr:cNvPr id="21" name="Line 21">
          <a:extLst>
            <a:ext uri="{FF2B5EF4-FFF2-40B4-BE49-F238E27FC236}">
              <a16:creationId xmlns:a16="http://schemas.microsoft.com/office/drawing/2014/main" id="{00000000-0008-0000-1200-000015000000}"/>
            </a:ext>
          </a:extLst>
        </xdr:cNvPr>
        <xdr:cNvSpPr>
          <a:spLocks noChangeShapeType="1"/>
        </xdr:cNvSpPr>
      </xdr:nvSpPr>
      <xdr:spPr bwMode="auto">
        <a:xfrm>
          <a:off x="1735455" y="4293614"/>
          <a:ext cx="944880" cy="0"/>
        </a:xfrm>
        <a:prstGeom prst="line">
          <a:avLst/>
        </a:prstGeom>
        <a:noFill/>
        <a:ln w="9525">
          <a:solidFill>
            <a:srgbClr val="000000"/>
          </a:solidFill>
          <a:round/>
          <a:headEnd/>
          <a:tailEnd type="triangle" w="med" len="med"/>
        </a:ln>
      </xdr:spPr>
    </xdr:sp>
    <xdr:clientData/>
  </xdr:twoCellAnchor>
  <xdr:twoCellAnchor>
    <xdr:from>
      <xdr:col>5</xdr:col>
      <xdr:colOff>600075</xdr:colOff>
      <xdr:row>20</xdr:row>
      <xdr:rowOff>14827</xdr:rowOff>
    </xdr:from>
    <xdr:to>
      <xdr:col>7</xdr:col>
      <xdr:colOff>409575</xdr:colOff>
      <xdr:row>20</xdr:row>
      <xdr:rowOff>14827</xdr:rowOff>
    </xdr:to>
    <xdr:sp macro="" textlink="">
      <xdr:nvSpPr>
        <xdr:cNvPr id="22" name="Line 22">
          <a:extLst>
            <a:ext uri="{FF2B5EF4-FFF2-40B4-BE49-F238E27FC236}">
              <a16:creationId xmlns:a16="http://schemas.microsoft.com/office/drawing/2014/main" id="{00000000-0008-0000-1200-000016000000}"/>
            </a:ext>
          </a:extLst>
        </xdr:cNvPr>
        <xdr:cNvSpPr>
          <a:spLocks noChangeShapeType="1"/>
        </xdr:cNvSpPr>
      </xdr:nvSpPr>
      <xdr:spPr bwMode="auto">
        <a:xfrm flipH="1">
          <a:off x="3724275" y="3596227"/>
          <a:ext cx="1059180" cy="0"/>
        </a:xfrm>
        <a:prstGeom prst="line">
          <a:avLst/>
        </a:prstGeom>
        <a:noFill/>
        <a:ln w="9525">
          <a:solidFill>
            <a:srgbClr val="000000"/>
          </a:solidFill>
          <a:round/>
          <a:headEnd/>
          <a:tailEnd type="triangle" w="med" len="med"/>
        </a:ln>
      </xdr:spPr>
    </xdr:sp>
    <xdr:clientData/>
  </xdr:twoCellAnchor>
  <xdr:twoCellAnchor>
    <xdr:from>
      <xdr:col>6</xdr:col>
      <xdr:colOff>219075</xdr:colOff>
      <xdr:row>21</xdr:row>
      <xdr:rowOff>137857</xdr:rowOff>
    </xdr:from>
    <xdr:to>
      <xdr:col>7</xdr:col>
      <xdr:colOff>409575</xdr:colOff>
      <xdr:row>21</xdr:row>
      <xdr:rowOff>137857</xdr:rowOff>
    </xdr:to>
    <xdr:sp macro="" textlink="">
      <xdr:nvSpPr>
        <xdr:cNvPr id="23" name="Line 23">
          <a:extLst>
            <a:ext uri="{FF2B5EF4-FFF2-40B4-BE49-F238E27FC236}">
              <a16:creationId xmlns:a16="http://schemas.microsoft.com/office/drawing/2014/main" id="{00000000-0008-0000-1200-000017000000}"/>
            </a:ext>
          </a:extLst>
        </xdr:cNvPr>
        <xdr:cNvSpPr>
          <a:spLocks noChangeShapeType="1"/>
        </xdr:cNvSpPr>
      </xdr:nvSpPr>
      <xdr:spPr bwMode="auto">
        <a:xfrm flipH="1">
          <a:off x="3968115" y="3886897"/>
          <a:ext cx="815340" cy="0"/>
        </a:xfrm>
        <a:prstGeom prst="line">
          <a:avLst/>
        </a:prstGeom>
        <a:noFill/>
        <a:ln w="9525">
          <a:solidFill>
            <a:srgbClr val="000000"/>
          </a:solidFill>
          <a:round/>
          <a:headEnd/>
          <a:tailEnd type="triangle" w="med" len="med"/>
        </a:ln>
      </xdr:spPr>
    </xdr:sp>
    <xdr:clientData/>
  </xdr:twoCellAnchor>
  <xdr:twoCellAnchor>
    <xdr:from>
      <xdr:col>6</xdr:col>
      <xdr:colOff>238124</xdr:colOff>
      <xdr:row>24</xdr:row>
      <xdr:rowOff>38100</xdr:rowOff>
    </xdr:from>
    <xdr:to>
      <xdr:col>7</xdr:col>
      <xdr:colOff>400049</xdr:colOff>
      <xdr:row>24</xdr:row>
      <xdr:rowOff>41548</xdr:rowOff>
    </xdr:to>
    <xdr:sp macro="" textlink="">
      <xdr:nvSpPr>
        <xdr:cNvPr id="24" name="Line 24">
          <a:extLst>
            <a:ext uri="{FF2B5EF4-FFF2-40B4-BE49-F238E27FC236}">
              <a16:creationId xmlns:a16="http://schemas.microsoft.com/office/drawing/2014/main" id="{00000000-0008-0000-1200-000018000000}"/>
            </a:ext>
          </a:extLst>
        </xdr:cNvPr>
        <xdr:cNvSpPr>
          <a:spLocks noChangeShapeType="1"/>
        </xdr:cNvSpPr>
      </xdr:nvSpPr>
      <xdr:spPr bwMode="auto">
        <a:xfrm flipH="1">
          <a:off x="3987164" y="4290060"/>
          <a:ext cx="786765" cy="3448"/>
        </a:xfrm>
        <a:prstGeom prst="line">
          <a:avLst/>
        </a:prstGeom>
        <a:noFill/>
        <a:ln w="9525">
          <a:solidFill>
            <a:srgbClr val="000000"/>
          </a:solidFill>
          <a:round/>
          <a:headEnd/>
          <a:tailEnd type="triangle" w="med" len="med"/>
        </a:ln>
      </xdr:spPr>
    </xdr:sp>
    <xdr:clientData/>
  </xdr:twoCellAnchor>
  <xdr:twoCellAnchor>
    <xdr:from>
      <xdr:col>6</xdr:col>
      <xdr:colOff>104775</xdr:colOff>
      <xdr:row>26</xdr:row>
      <xdr:rowOff>126108</xdr:rowOff>
    </xdr:from>
    <xdr:to>
      <xdr:col>7</xdr:col>
      <xdr:colOff>409575</xdr:colOff>
      <xdr:row>26</xdr:row>
      <xdr:rowOff>126108</xdr:rowOff>
    </xdr:to>
    <xdr:sp macro="" textlink="">
      <xdr:nvSpPr>
        <xdr:cNvPr id="25" name="Line 25">
          <a:extLst>
            <a:ext uri="{FF2B5EF4-FFF2-40B4-BE49-F238E27FC236}">
              <a16:creationId xmlns:a16="http://schemas.microsoft.com/office/drawing/2014/main" id="{00000000-0008-0000-1200-000019000000}"/>
            </a:ext>
          </a:extLst>
        </xdr:cNvPr>
        <xdr:cNvSpPr>
          <a:spLocks noChangeShapeType="1"/>
        </xdr:cNvSpPr>
      </xdr:nvSpPr>
      <xdr:spPr bwMode="auto">
        <a:xfrm flipH="1">
          <a:off x="3853815" y="4713348"/>
          <a:ext cx="929640" cy="0"/>
        </a:xfrm>
        <a:prstGeom prst="line">
          <a:avLst/>
        </a:prstGeom>
        <a:noFill/>
        <a:ln w="9525">
          <a:solidFill>
            <a:srgbClr val="000000"/>
          </a:solidFill>
          <a:round/>
          <a:headEnd/>
          <a:tailEnd type="triangle" w="med" len="med"/>
        </a:ln>
      </xdr:spPr>
    </xdr:sp>
    <xdr:clientData/>
  </xdr:twoCellAnchor>
  <xdr:twoCellAnchor>
    <xdr:from>
      <xdr:col>5</xdr:col>
      <xdr:colOff>371475</xdr:colOff>
      <xdr:row>28</xdr:row>
      <xdr:rowOff>144204</xdr:rowOff>
    </xdr:from>
    <xdr:to>
      <xdr:col>7</xdr:col>
      <xdr:colOff>409575</xdr:colOff>
      <xdr:row>28</xdr:row>
      <xdr:rowOff>144204</xdr:rowOff>
    </xdr:to>
    <xdr:sp macro="" textlink="">
      <xdr:nvSpPr>
        <xdr:cNvPr id="26" name="Line 26">
          <a:extLst>
            <a:ext uri="{FF2B5EF4-FFF2-40B4-BE49-F238E27FC236}">
              <a16:creationId xmlns:a16="http://schemas.microsoft.com/office/drawing/2014/main" id="{00000000-0008-0000-1200-00001A000000}"/>
            </a:ext>
          </a:extLst>
        </xdr:cNvPr>
        <xdr:cNvSpPr>
          <a:spLocks noChangeShapeType="1"/>
        </xdr:cNvSpPr>
      </xdr:nvSpPr>
      <xdr:spPr bwMode="auto">
        <a:xfrm flipH="1">
          <a:off x="3495675" y="5066724"/>
          <a:ext cx="1287780" cy="0"/>
        </a:xfrm>
        <a:prstGeom prst="line">
          <a:avLst/>
        </a:prstGeom>
        <a:noFill/>
        <a:ln w="9525">
          <a:solidFill>
            <a:srgbClr val="000000"/>
          </a:solidFill>
          <a:round/>
          <a:headEnd/>
          <a:tailEnd type="triangle" w="med" len="med"/>
        </a:ln>
      </xdr:spPr>
    </xdr:sp>
    <xdr:clientData/>
  </xdr:twoCellAnchor>
  <xdr:twoCellAnchor>
    <xdr:from>
      <xdr:col>6</xdr:col>
      <xdr:colOff>447675</xdr:colOff>
      <xdr:row>33</xdr:row>
      <xdr:rowOff>18472</xdr:rowOff>
    </xdr:from>
    <xdr:to>
      <xdr:col>7</xdr:col>
      <xdr:colOff>409575</xdr:colOff>
      <xdr:row>33</xdr:row>
      <xdr:rowOff>18472</xdr:rowOff>
    </xdr:to>
    <xdr:sp macro="" textlink="">
      <xdr:nvSpPr>
        <xdr:cNvPr id="27" name="Line 27">
          <a:extLst>
            <a:ext uri="{FF2B5EF4-FFF2-40B4-BE49-F238E27FC236}">
              <a16:creationId xmlns:a16="http://schemas.microsoft.com/office/drawing/2014/main" id="{00000000-0008-0000-1200-00001B000000}"/>
            </a:ext>
          </a:extLst>
        </xdr:cNvPr>
        <xdr:cNvSpPr>
          <a:spLocks noChangeShapeType="1"/>
        </xdr:cNvSpPr>
      </xdr:nvSpPr>
      <xdr:spPr bwMode="auto">
        <a:xfrm flipH="1">
          <a:off x="4196715" y="5779192"/>
          <a:ext cx="586740" cy="0"/>
        </a:xfrm>
        <a:prstGeom prst="line">
          <a:avLst/>
        </a:prstGeom>
        <a:noFill/>
        <a:ln w="9525">
          <a:solidFill>
            <a:srgbClr val="000000"/>
          </a:solidFill>
          <a:round/>
          <a:headEnd/>
          <a:tailEnd type="triangle" w="med" len="med"/>
        </a:ln>
      </xdr:spPr>
    </xdr:sp>
    <xdr:clientData/>
  </xdr:twoCellAnchor>
  <xdr:twoCellAnchor>
    <xdr:from>
      <xdr:col>4</xdr:col>
      <xdr:colOff>238125</xdr:colOff>
      <xdr:row>24</xdr:row>
      <xdr:rowOff>93343</xdr:rowOff>
    </xdr:from>
    <xdr:to>
      <xdr:col>6</xdr:col>
      <xdr:colOff>209550</xdr:colOff>
      <xdr:row>25</xdr:row>
      <xdr:rowOff>159382</xdr:rowOff>
    </xdr:to>
    <xdr:sp macro="" textlink="">
      <xdr:nvSpPr>
        <xdr:cNvPr id="28" name="Text Box 8">
          <a:extLst>
            <a:ext uri="{FF2B5EF4-FFF2-40B4-BE49-F238E27FC236}">
              <a16:creationId xmlns:a16="http://schemas.microsoft.com/office/drawing/2014/main" id="{00000000-0008-0000-1200-00001C000000}"/>
            </a:ext>
          </a:extLst>
        </xdr:cNvPr>
        <xdr:cNvSpPr txBox="1">
          <a:spLocks noChangeArrowheads="1"/>
        </xdr:cNvSpPr>
      </xdr:nvSpPr>
      <xdr:spPr bwMode="auto">
        <a:xfrm>
          <a:off x="2737485" y="4345303"/>
          <a:ext cx="1221105" cy="233679"/>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S00033368801</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318696</xdr:colOff>
      <xdr:row>7</xdr:row>
      <xdr:rowOff>72166</xdr:rowOff>
    </xdr:from>
    <xdr:to>
      <xdr:col>14</xdr:col>
      <xdr:colOff>604446</xdr:colOff>
      <xdr:row>39</xdr:row>
      <xdr:rowOff>91217</xdr:rowOff>
    </xdr:to>
    <xdr:grpSp>
      <xdr:nvGrpSpPr>
        <xdr:cNvPr id="11" name="Group 10">
          <a:extLst>
            <a:ext uri="{FF2B5EF4-FFF2-40B4-BE49-F238E27FC236}">
              <a16:creationId xmlns:a16="http://schemas.microsoft.com/office/drawing/2014/main" id="{00000000-0008-0000-1300-00000B000000}"/>
            </a:ext>
          </a:extLst>
        </xdr:cNvPr>
        <xdr:cNvGrpSpPr/>
      </xdr:nvGrpSpPr>
      <xdr:grpSpPr>
        <a:xfrm>
          <a:off x="318696" y="1367566"/>
          <a:ext cx="9033510" cy="5383531"/>
          <a:chOff x="85725" y="57150"/>
          <a:chExt cx="8757397" cy="5039285"/>
        </a:xfrm>
      </xdr:grpSpPr>
      <xdr:pic>
        <xdr:nvPicPr>
          <xdr:cNvPr id="12" name="Picture 1">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screen"/>
          <a:srcRect t="5478" b="17837"/>
          <a:stretch>
            <a:fillRect/>
          </a:stretch>
        </xdr:blipFill>
        <xdr:spPr bwMode="auto">
          <a:xfrm>
            <a:off x="85725" y="57150"/>
            <a:ext cx="8757397" cy="5039285"/>
          </a:xfrm>
          <a:prstGeom prst="rect">
            <a:avLst/>
          </a:prstGeom>
          <a:noFill/>
          <a:ln w="1">
            <a:noFill/>
            <a:miter lim="800000"/>
            <a:headEnd/>
            <a:tailEnd type="none" w="med" len="med"/>
          </a:ln>
          <a:effectLst/>
        </xdr:spPr>
      </xdr:pic>
      <xdr:sp macro="" textlink="">
        <xdr:nvSpPr>
          <xdr:cNvPr id="13" name="Rectangle 12">
            <a:extLst>
              <a:ext uri="{FF2B5EF4-FFF2-40B4-BE49-F238E27FC236}">
                <a16:creationId xmlns:a16="http://schemas.microsoft.com/office/drawing/2014/main" id="{00000000-0008-0000-1300-00000D000000}"/>
              </a:ext>
            </a:extLst>
          </xdr:cNvPr>
          <xdr:cNvSpPr/>
        </xdr:nvSpPr>
        <xdr:spPr bwMode="auto">
          <a:xfrm>
            <a:off x="6999194" y="78828"/>
            <a:ext cx="1758203" cy="515644"/>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grpSp>
    <xdr:clientData/>
  </xdr:twoCellAnchor>
  <xdr:twoCellAnchor>
    <xdr:from>
      <xdr:col>0</xdr:col>
      <xdr:colOff>338979</xdr:colOff>
      <xdr:row>33</xdr:row>
      <xdr:rowOff>43704</xdr:rowOff>
    </xdr:from>
    <xdr:to>
      <xdr:col>14</xdr:col>
      <xdr:colOff>500904</xdr:colOff>
      <xdr:row>65</xdr:row>
      <xdr:rowOff>129989</xdr:rowOff>
    </xdr:to>
    <xdr:grpSp>
      <xdr:nvGrpSpPr>
        <xdr:cNvPr id="14" name="Group 13">
          <a:extLst>
            <a:ext uri="{FF2B5EF4-FFF2-40B4-BE49-F238E27FC236}">
              <a16:creationId xmlns:a16="http://schemas.microsoft.com/office/drawing/2014/main" id="{00000000-0008-0000-1300-00000E000000}"/>
            </a:ext>
          </a:extLst>
        </xdr:cNvPr>
        <xdr:cNvGrpSpPr/>
      </xdr:nvGrpSpPr>
      <xdr:grpSpPr>
        <a:xfrm>
          <a:off x="338979" y="5697744"/>
          <a:ext cx="8909685" cy="5450765"/>
          <a:chOff x="133350" y="5109882"/>
          <a:chExt cx="8633572" cy="5106521"/>
        </a:xfrm>
      </xdr:grpSpPr>
      <xdr:pic>
        <xdr:nvPicPr>
          <xdr:cNvPr id="15" name="Picture 2">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2" cstate="screen"/>
          <a:srcRect t="3983" b="17354"/>
          <a:stretch>
            <a:fillRect/>
          </a:stretch>
        </xdr:blipFill>
        <xdr:spPr bwMode="auto">
          <a:xfrm>
            <a:off x="133350" y="5115485"/>
            <a:ext cx="8633572" cy="5100918"/>
          </a:xfrm>
          <a:prstGeom prst="rect">
            <a:avLst/>
          </a:prstGeom>
          <a:noFill/>
          <a:ln w="1">
            <a:noFill/>
            <a:miter lim="800000"/>
            <a:headEnd/>
            <a:tailEnd type="none" w="med" len="med"/>
          </a:ln>
          <a:effectLst/>
        </xdr:spPr>
      </xdr:pic>
      <xdr:sp macro="" textlink="">
        <xdr:nvSpPr>
          <xdr:cNvPr id="16" name="Rectangle 15">
            <a:extLst>
              <a:ext uri="{FF2B5EF4-FFF2-40B4-BE49-F238E27FC236}">
                <a16:creationId xmlns:a16="http://schemas.microsoft.com/office/drawing/2014/main" id="{00000000-0008-0000-1300-000010000000}"/>
              </a:ext>
            </a:extLst>
          </xdr:cNvPr>
          <xdr:cNvSpPr/>
        </xdr:nvSpPr>
        <xdr:spPr bwMode="auto">
          <a:xfrm>
            <a:off x="6914030" y="5109882"/>
            <a:ext cx="1826558" cy="549650"/>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grpSp>
    <xdr:clientData/>
  </xdr:twoCellAnchor>
  <xdr:twoCellAnchor>
    <xdr:from>
      <xdr:col>0</xdr:col>
      <xdr:colOff>372036</xdr:colOff>
      <xdr:row>66</xdr:row>
      <xdr:rowOff>11206</xdr:rowOff>
    </xdr:from>
    <xdr:to>
      <xdr:col>14</xdr:col>
      <xdr:colOff>533961</xdr:colOff>
      <xdr:row>98</xdr:row>
      <xdr:rowOff>110939</xdr:rowOff>
    </xdr:to>
    <xdr:grpSp>
      <xdr:nvGrpSpPr>
        <xdr:cNvPr id="17" name="Group 16">
          <a:extLst>
            <a:ext uri="{FF2B5EF4-FFF2-40B4-BE49-F238E27FC236}">
              <a16:creationId xmlns:a16="http://schemas.microsoft.com/office/drawing/2014/main" id="{00000000-0008-0000-1300-000011000000}"/>
            </a:ext>
          </a:extLst>
        </xdr:cNvPr>
        <xdr:cNvGrpSpPr/>
      </xdr:nvGrpSpPr>
      <xdr:grpSpPr>
        <a:xfrm>
          <a:off x="372036" y="11197366"/>
          <a:ext cx="8909685" cy="5464213"/>
          <a:chOff x="200025" y="10254503"/>
          <a:chExt cx="8633572" cy="5119968"/>
        </a:xfrm>
      </xdr:grpSpPr>
      <xdr:pic>
        <xdr:nvPicPr>
          <xdr:cNvPr id="18" name="Picture 3">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3" cstate="screen"/>
          <a:srcRect t="3841" b="17212"/>
          <a:stretch>
            <a:fillRect/>
          </a:stretch>
        </xdr:blipFill>
        <xdr:spPr bwMode="auto">
          <a:xfrm>
            <a:off x="200025" y="10254503"/>
            <a:ext cx="8633572" cy="5119968"/>
          </a:xfrm>
          <a:prstGeom prst="rect">
            <a:avLst/>
          </a:prstGeom>
          <a:noFill/>
          <a:ln w="1">
            <a:noFill/>
            <a:miter lim="800000"/>
            <a:headEnd/>
            <a:tailEnd type="none" w="med" len="med"/>
          </a:ln>
          <a:effectLst/>
        </xdr:spPr>
      </xdr:pic>
      <xdr:sp macro="" textlink="">
        <xdr:nvSpPr>
          <xdr:cNvPr id="19" name="Rectangle 18">
            <a:extLst>
              <a:ext uri="{FF2B5EF4-FFF2-40B4-BE49-F238E27FC236}">
                <a16:creationId xmlns:a16="http://schemas.microsoft.com/office/drawing/2014/main" id="{00000000-0008-0000-1300-000013000000}"/>
              </a:ext>
            </a:extLst>
          </xdr:cNvPr>
          <xdr:cNvSpPr/>
        </xdr:nvSpPr>
        <xdr:spPr bwMode="auto">
          <a:xfrm>
            <a:off x="6965577" y="10275794"/>
            <a:ext cx="1808629" cy="504265"/>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grp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6</xdr:row>
          <xdr:rowOff>19050</xdr:rowOff>
        </xdr:from>
        <xdr:to>
          <xdr:col>7</xdr:col>
          <xdr:colOff>47625</xdr:colOff>
          <xdr:row>7</xdr:row>
          <xdr:rowOff>38100</xdr:rowOff>
        </xdr:to>
        <xdr:sp macro="" textlink="">
          <xdr:nvSpPr>
            <xdr:cNvPr id="986113" name="Check Box 1" hidden="1">
              <a:extLst>
                <a:ext uri="{63B3BB69-23CF-44E3-9099-C40C66FF867C}">
                  <a14:compatExt spid="_x0000_s986113"/>
                </a:ext>
                <a:ext uri="{FF2B5EF4-FFF2-40B4-BE49-F238E27FC236}">
                  <a16:creationId xmlns:a16="http://schemas.microsoft.com/office/drawing/2014/main" id="{00000000-0008-0000-1400-000001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xdr:row>
          <xdr:rowOff>19050</xdr:rowOff>
        </xdr:from>
        <xdr:to>
          <xdr:col>8</xdr:col>
          <xdr:colOff>200025</xdr:colOff>
          <xdr:row>7</xdr:row>
          <xdr:rowOff>38100</xdr:rowOff>
        </xdr:to>
        <xdr:sp macro="" textlink="">
          <xdr:nvSpPr>
            <xdr:cNvPr id="986114" name="Check Box 2" hidden="1">
              <a:extLst>
                <a:ext uri="{63B3BB69-23CF-44E3-9099-C40C66FF867C}">
                  <a14:compatExt spid="_x0000_s986114"/>
                </a:ext>
                <a:ext uri="{FF2B5EF4-FFF2-40B4-BE49-F238E27FC236}">
                  <a16:creationId xmlns:a16="http://schemas.microsoft.com/office/drawing/2014/main" id="{00000000-0008-0000-1400-000002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20</xdr:row>
          <xdr:rowOff>142875</xdr:rowOff>
        </xdr:from>
        <xdr:to>
          <xdr:col>12</xdr:col>
          <xdr:colOff>361950</xdr:colOff>
          <xdr:row>22</xdr:row>
          <xdr:rowOff>38100</xdr:rowOff>
        </xdr:to>
        <xdr:sp macro="" textlink="">
          <xdr:nvSpPr>
            <xdr:cNvPr id="986115" name="Check Box 3" hidden="1">
              <a:extLst>
                <a:ext uri="{63B3BB69-23CF-44E3-9099-C40C66FF867C}">
                  <a14:compatExt spid="_x0000_s986115"/>
                </a:ext>
                <a:ext uri="{FF2B5EF4-FFF2-40B4-BE49-F238E27FC236}">
                  <a16:creationId xmlns:a16="http://schemas.microsoft.com/office/drawing/2014/main" id="{00000000-0008-0000-1400-000003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20</xdr:row>
          <xdr:rowOff>142875</xdr:rowOff>
        </xdr:from>
        <xdr:to>
          <xdr:col>14</xdr:col>
          <xdr:colOff>219075</xdr:colOff>
          <xdr:row>22</xdr:row>
          <xdr:rowOff>38100</xdr:rowOff>
        </xdr:to>
        <xdr:sp macro="" textlink="">
          <xdr:nvSpPr>
            <xdr:cNvPr id="986116" name="Check Box 4" hidden="1">
              <a:extLst>
                <a:ext uri="{63B3BB69-23CF-44E3-9099-C40C66FF867C}">
                  <a14:compatExt spid="_x0000_s986116"/>
                </a:ext>
                <a:ext uri="{FF2B5EF4-FFF2-40B4-BE49-F238E27FC236}">
                  <a16:creationId xmlns:a16="http://schemas.microsoft.com/office/drawing/2014/main" id="{00000000-0008-0000-1400-000004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142875</xdr:rowOff>
        </xdr:from>
        <xdr:to>
          <xdr:col>16</xdr:col>
          <xdr:colOff>76200</xdr:colOff>
          <xdr:row>22</xdr:row>
          <xdr:rowOff>38100</xdr:rowOff>
        </xdr:to>
        <xdr:sp macro="" textlink="">
          <xdr:nvSpPr>
            <xdr:cNvPr id="986117" name="Check Box 5" hidden="1">
              <a:extLst>
                <a:ext uri="{63B3BB69-23CF-44E3-9099-C40C66FF867C}">
                  <a14:compatExt spid="_x0000_s986117"/>
                </a:ext>
                <a:ext uri="{FF2B5EF4-FFF2-40B4-BE49-F238E27FC236}">
                  <a16:creationId xmlns:a16="http://schemas.microsoft.com/office/drawing/2014/main" id="{00000000-0008-0000-1400-000005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123825</xdr:rowOff>
        </xdr:from>
        <xdr:to>
          <xdr:col>4</xdr:col>
          <xdr:colOff>285750</xdr:colOff>
          <xdr:row>27</xdr:row>
          <xdr:rowOff>19050</xdr:rowOff>
        </xdr:to>
        <xdr:sp macro="" textlink="">
          <xdr:nvSpPr>
            <xdr:cNvPr id="986118" name="Check Box 6" hidden="1">
              <a:extLst>
                <a:ext uri="{63B3BB69-23CF-44E3-9099-C40C66FF867C}">
                  <a14:compatExt spid="_x0000_s986118"/>
                </a:ext>
                <a:ext uri="{FF2B5EF4-FFF2-40B4-BE49-F238E27FC236}">
                  <a16:creationId xmlns:a16="http://schemas.microsoft.com/office/drawing/2014/main" id="{00000000-0008-0000-1400-000006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Initial Submission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133350</xdr:rowOff>
        </xdr:from>
        <xdr:to>
          <xdr:col>10</xdr:col>
          <xdr:colOff>57150</xdr:colOff>
          <xdr:row>29</xdr:row>
          <xdr:rowOff>28575</xdr:rowOff>
        </xdr:to>
        <xdr:sp macro="" textlink="">
          <xdr:nvSpPr>
            <xdr:cNvPr id="986119" name="Check Box 7" hidden="1">
              <a:extLst>
                <a:ext uri="{63B3BB69-23CF-44E3-9099-C40C66FF867C}">
                  <a14:compatExt spid="_x0000_s986119"/>
                </a:ext>
                <a:ext uri="{FF2B5EF4-FFF2-40B4-BE49-F238E27FC236}">
                  <a16:creationId xmlns:a16="http://schemas.microsoft.com/office/drawing/2014/main" id="{00000000-0008-0000-1400-000007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Tooling: Transfer, Replacement, Refurbishment, or additional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123825</xdr:rowOff>
        </xdr:from>
        <xdr:to>
          <xdr:col>7</xdr:col>
          <xdr:colOff>0</xdr:colOff>
          <xdr:row>31</xdr:row>
          <xdr:rowOff>19050</xdr:rowOff>
        </xdr:to>
        <xdr:sp macro="" textlink="">
          <xdr:nvSpPr>
            <xdr:cNvPr id="986120" name="Check Box 8" hidden="1">
              <a:extLst>
                <a:ext uri="{63B3BB69-23CF-44E3-9099-C40C66FF867C}">
                  <a14:compatExt spid="_x0000_s986120"/>
                </a:ext>
                <a:ext uri="{FF2B5EF4-FFF2-40B4-BE49-F238E27FC236}">
                  <a16:creationId xmlns:a16="http://schemas.microsoft.com/office/drawing/2014/main" id="{00000000-0008-0000-1400-000008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Tooling Inactive &gt; than 1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25</xdr:row>
          <xdr:rowOff>133350</xdr:rowOff>
        </xdr:from>
        <xdr:to>
          <xdr:col>18</xdr:col>
          <xdr:colOff>342900</xdr:colOff>
          <xdr:row>27</xdr:row>
          <xdr:rowOff>28575</xdr:rowOff>
        </xdr:to>
        <xdr:sp macro="" textlink="">
          <xdr:nvSpPr>
            <xdr:cNvPr id="986121" name="Check Box 9" hidden="1">
              <a:extLst>
                <a:ext uri="{63B3BB69-23CF-44E3-9099-C40C66FF867C}">
                  <a14:compatExt spid="_x0000_s986121"/>
                </a:ext>
                <a:ext uri="{FF2B5EF4-FFF2-40B4-BE49-F238E27FC236}">
                  <a16:creationId xmlns:a16="http://schemas.microsoft.com/office/drawing/2014/main" id="{00000000-0008-0000-1400-000009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to Optional Construction or Material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133350</xdr:rowOff>
        </xdr:from>
        <xdr:to>
          <xdr:col>6</xdr:col>
          <xdr:colOff>0</xdr:colOff>
          <xdr:row>28</xdr:row>
          <xdr:rowOff>28575</xdr:rowOff>
        </xdr:to>
        <xdr:sp macro="" textlink="">
          <xdr:nvSpPr>
            <xdr:cNvPr id="986122" name="Check Box 10" hidden="1">
              <a:extLst>
                <a:ext uri="{63B3BB69-23CF-44E3-9099-C40C66FF867C}">
                  <a14:compatExt spid="_x0000_s986122"/>
                </a:ext>
                <a:ext uri="{FF2B5EF4-FFF2-40B4-BE49-F238E27FC236}">
                  <a16:creationId xmlns:a16="http://schemas.microsoft.com/office/drawing/2014/main" id="{00000000-0008-0000-1400-00000A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Engineering Change(s)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123825</xdr:rowOff>
        </xdr:from>
        <xdr:to>
          <xdr:col>6</xdr:col>
          <xdr:colOff>66675</xdr:colOff>
          <xdr:row>30</xdr:row>
          <xdr:rowOff>19050</xdr:rowOff>
        </xdr:to>
        <xdr:sp macro="" textlink="">
          <xdr:nvSpPr>
            <xdr:cNvPr id="986123" name="Check Box 11" hidden="1">
              <a:extLst>
                <a:ext uri="{63B3BB69-23CF-44E3-9099-C40C66FF867C}">
                  <a14:compatExt spid="_x0000_s986123"/>
                </a:ext>
                <a:ext uri="{FF2B5EF4-FFF2-40B4-BE49-F238E27FC236}">
                  <a16:creationId xmlns:a16="http://schemas.microsoft.com/office/drawing/2014/main" id="{00000000-0008-0000-1400-00000B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Correction of Discrepancy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26</xdr:row>
          <xdr:rowOff>133350</xdr:rowOff>
        </xdr:from>
        <xdr:to>
          <xdr:col>18</xdr:col>
          <xdr:colOff>38100</xdr:colOff>
          <xdr:row>28</xdr:row>
          <xdr:rowOff>28575</xdr:rowOff>
        </xdr:to>
        <xdr:sp macro="" textlink="">
          <xdr:nvSpPr>
            <xdr:cNvPr id="986124" name="Check Box 12" hidden="1">
              <a:extLst>
                <a:ext uri="{63B3BB69-23CF-44E3-9099-C40C66FF867C}">
                  <a14:compatExt spid="_x0000_s986124"/>
                </a:ext>
                <a:ext uri="{FF2B5EF4-FFF2-40B4-BE49-F238E27FC236}">
                  <a16:creationId xmlns:a16="http://schemas.microsoft.com/office/drawing/2014/main" id="{00000000-0008-0000-1400-00000C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Supplier or Material Source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27</xdr:row>
          <xdr:rowOff>133350</xdr:rowOff>
        </xdr:from>
        <xdr:to>
          <xdr:col>18</xdr:col>
          <xdr:colOff>76200</xdr:colOff>
          <xdr:row>29</xdr:row>
          <xdr:rowOff>28575</xdr:rowOff>
        </xdr:to>
        <xdr:sp macro="" textlink="">
          <xdr:nvSpPr>
            <xdr:cNvPr id="986125" name="Check Box 13" hidden="1">
              <a:extLst>
                <a:ext uri="{63B3BB69-23CF-44E3-9099-C40C66FF867C}">
                  <a14:compatExt spid="_x0000_s986125"/>
                </a:ext>
                <a:ext uri="{FF2B5EF4-FFF2-40B4-BE49-F238E27FC236}">
                  <a16:creationId xmlns:a16="http://schemas.microsoft.com/office/drawing/2014/main" id="{00000000-0008-0000-1400-00000D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in Part Processing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29</xdr:row>
          <xdr:rowOff>133350</xdr:rowOff>
        </xdr:from>
        <xdr:to>
          <xdr:col>19</xdr:col>
          <xdr:colOff>123825</xdr:colOff>
          <xdr:row>31</xdr:row>
          <xdr:rowOff>28575</xdr:rowOff>
        </xdr:to>
        <xdr:sp macro="" textlink="">
          <xdr:nvSpPr>
            <xdr:cNvPr id="986126" name="Check Box 14" hidden="1">
              <a:extLst>
                <a:ext uri="{63B3BB69-23CF-44E3-9099-C40C66FF867C}">
                  <a14:compatExt spid="_x0000_s986126"/>
                </a:ext>
                <a:ext uri="{FF2B5EF4-FFF2-40B4-BE49-F238E27FC236}">
                  <a16:creationId xmlns:a16="http://schemas.microsoft.com/office/drawing/2014/main" id="{00000000-0008-0000-1400-00000E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 please specify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28</xdr:row>
          <xdr:rowOff>133350</xdr:rowOff>
        </xdr:from>
        <xdr:to>
          <xdr:col>17</xdr:col>
          <xdr:colOff>200025</xdr:colOff>
          <xdr:row>30</xdr:row>
          <xdr:rowOff>28575</xdr:rowOff>
        </xdr:to>
        <xdr:sp macro="" textlink="">
          <xdr:nvSpPr>
            <xdr:cNvPr id="986127" name="Check Box 15" hidden="1">
              <a:extLst>
                <a:ext uri="{63B3BB69-23CF-44E3-9099-C40C66FF867C}">
                  <a14:compatExt spid="_x0000_s986127"/>
                </a:ext>
                <a:ext uri="{FF2B5EF4-FFF2-40B4-BE49-F238E27FC236}">
                  <a16:creationId xmlns:a16="http://schemas.microsoft.com/office/drawing/2014/main" id="{00000000-0008-0000-1400-00000F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Parts Produced at Additional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142875</xdr:rowOff>
        </xdr:from>
        <xdr:to>
          <xdr:col>20</xdr:col>
          <xdr:colOff>76200</xdr:colOff>
          <xdr:row>34</xdr:row>
          <xdr:rowOff>38100</xdr:rowOff>
        </xdr:to>
        <xdr:sp macro="" textlink="">
          <xdr:nvSpPr>
            <xdr:cNvPr id="986128" name="Check Box 16" hidden="1">
              <a:extLst>
                <a:ext uri="{63B3BB69-23CF-44E3-9099-C40C66FF867C}">
                  <a14:compatExt spid="_x0000_s986128"/>
                </a:ext>
                <a:ext uri="{FF2B5EF4-FFF2-40B4-BE49-F238E27FC236}">
                  <a16:creationId xmlns:a16="http://schemas.microsoft.com/office/drawing/2014/main" id="{00000000-0008-0000-1400-000010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Level 1 - Warrant with dimensional data (and for designated appearance items, an Appearance Approval Report) submitted to customer.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133350</xdr:rowOff>
        </xdr:from>
        <xdr:to>
          <xdr:col>11</xdr:col>
          <xdr:colOff>9525</xdr:colOff>
          <xdr:row>37</xdr:row>
          <xdr:rowOff>28575</xdr:rowOff>
        </xdr:to>
        <xdr:sp macro="" textlink="">
          <xdr:nvSpPr>
            <xdr:cNvPr id="986129" name="Check Box 17" hidden="1">
              <a:extLst>
                <a:ext uri="{63B3BB69-23CF-44E3-9099-C40C66FF867C}">
                  <a14:compatExt spid="_x0000_s986129"/>
                </a:ext>
                <a:ext uri="{FF2B5EF4-FFF2-40B4-BE49-F238E27FC236}">
                  <a16:creationId xmlns:a16="http://schemas.microsoft.com/office/drawing/2014/main" id="{00000000-0008-0000-1400-000011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Level 4 - Warrant and other requirements as defined by customer.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142875</xdr:rowOff>
        </xdr:from>
        <xdr:to>
          <xdr:col>14</xdr:col>
          <xdr:colOff>323850</xdr:colOff>
          <xdr:row>35</xdr:row>
          <xdr:rowOff>38100</xdr:rowOff>
        </xdr:to>
        <xdr:sp macro="" textlink="">
          <xdr:nvSpPr>
            <xdr:cNvPr id="986130" name="Check Box 18" hidden="1">
              <a:extLst>
                <a:ext uri="{63B3BB69-23CF-44E3-9099-C40C66FF867C}">
                  <a14:compatExt spid="_x0000_s986130"/>
                </a:ext>
                <a:ext uri="{FF2B5EF4-FFF2-40B4-BE49-F238E27FC236}">
                  <a16:creationId xmlns:a16="http://schemas.microsoft.com/office/drawing/2014/main" id="{00000000-0008-0000-1400-000012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Level 2 - Warrant with product samples and limited supporting data submitted to customer.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133350</xdr:rowOff>
        </xdr:from>
        <xdr:to>
          <xdr:col>14</xdr:col>
          <xdr:colOff>333375</xdr:colOff>
          <xdr:row>36</xdr:row>
          <xdr:rowOff>28575</xdr:rowOff>
        </xdr:to>
        <xdr:sp macro="" textlink="">
          <xdr:nvSpPr>
            <xdr:cNvPr id="986131" name="Check Box 19" hidden="1">
              <a:extLst>
                <a:ext uri="{63B3BB69-23CF-44E3-9099-C40C66FF867C}">
                  <a14:compatExt spid="_x0000_s986131"/>
                </a:ext>
                <a:ext uri="{FF2B5EF4-FFF2-40B4-BE49-F238E27FC236}">
                  <a16:creationId xmlns:a16="http://schemas.microsoft.com/office/drawing/2014/main" id="{00000000-0008-0000-1400-000013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Level 3 - Warrant with product samples and complete supporting data submitted to customer.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123825</xdr:rowOff>
        </xdr:from>
        <xdr:to>
          <xdr:col>18</xdr:col>
          <xdr:colOff>152400</xdr:colOff>
          <xdr:row>38</xdr:row>
          <xdr:rowOff>19050</xdr:rowOff>
        </xdr:to>
        <xdr:sp macro="" textlink="">
          <xdr:nvSpPr>
            <xdr:cNvPr id="986132" name="Check Box 20" hidden="1">
              <a:extLst>
                <a:ext uri="{63B3BB69-23CF-44E3-9099-C40C66FF867C}">
                  <a14:compatExt spid="_x0000_s986132"/>
                </a:ext>
                <a:ext uri="{FF2B5EF4-FFF2-40B4-BE49-F238E27FC236}">
                  <a16:creationId xmlns:a16="http://schemas.microsoft.com/office/drawing/2014/main" id="{00000000-0008-0000-1400-000014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Level 5 - Warrant with product samples and complete supporting data reviewed at organization's manufacturing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20</xdr:row>
          <xdr:rowOff>142875</xdr:rowOff>
        </xdr:from>
        <xdr:to>
          <xdr:col>12</xdr:col>
          <xdr:colOff>361950</xdr:colOff>
          <xdr:row>22</xdr:row>
          <xdr:rowOff>38100</xdr:rowOff>
        </xdr:to>
        <xdr:sp macro="" textlink="">
          <xdr:nvSpPr>
            <xdr:cNvPr id="986133" name="Check Box 21" hidden="1">
              <a:extLst>
                <a:ext uri="{63B3BB69-23CF-44E3-9099-C40C66FF867C}">
                  <a14:compatExt spid="_x0000_s986133"/>
                </a:ext>
                <a:ext uri="{FF2B5EF4-FFF2-40B4-BE49-F238E27FC236}">
                  <a16:creationId xmlns:a16="http://schemas.microsoft.com/office/drawing/2014/main" id="{00000000-0008-0000-1400-000015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123825</xdr:rowOff>
        </xdr:from>
        <xdr:to>
          <xdr:col>7</xdr:col>
          <xdr:colOff>95250</xdr:colOff>
          <xdr:row>41</xdr:row>
          <xdr:rowOff>19050</xdr:rowOff>
        </xdr:to>
        <xdr:sp macro="" textlink="">
          <xdr:nvSpPr>
            <xdr:cNvPr id="986134" name="Check Box 22" hidden="1">
              <a:extLst>
                <a:ext uri="{63B3BB69-23CF-44E3-9099-C40C66FF867C}">
                  <a14:compatExt spid="_x0000_s986134"/>
                </a:ext>
                <a:ext uri="{FF2B5EF4-FFF2-40B4-BE49-F238E27FC236}">
                  <a16:creationId xmlns:a16="http://schemas.microsoft.com/office/drawing/2014/main" id="{00000000-0008-0000-1400-0000160C0F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dimensional measurements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39</xdr:row>
          <xdr:rowOff>123825</xdr:rowOff>
        </xdr:from>
        <xdr:to>
          <xdr:col>11</xdr:col>
          <xdr:colOff>209550</xdr:colOff>
          <xdr:row>41</xdr:row>
          <xdr:rowOff>19050</xdr:rowOff>
        </xdr:to>
        <xdr:sp macro="" textlink="">
          <xdr:nvSpPr>
            <xdr:cNvPr id="986135" name="Check Box 23" hidden="1">
              <a:extLst>
                <a:ext uri="{63B3BB69-23CF-44E3-9099-C40C66FF867C}">
                  <a14:compatExt spid="_x0000_s986135"/>
                </a:ext>
                <a:ext uri="{FF2B5EF4-FFF2-40B4-BE49-F238E27FC236}">
                  <a16:creationId xmlns:a16="http://schemas.microsoft.com/office/drawing/2014/main" id="{00000000-0008-0000-1400-000017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material and functional tests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39</xdr:row>
          <xdr:rowOff>133350</xdr:rowOff>
        </xdr:from>
        <xdr:to>
          <xdr:col>14</xdr:col>
          <xdr:colOff>209550</xdr:colOff>
          <xdr:row>41</xdr:row>
          <xdr:rowOff>28575</xdr:rowOff>
        </xdr:to>
        <xdr:sp macro="" textlink="">
          <xdr:nvSpPr>
            <xdr:cNvPr id="986136" name="Check Box 24" hidden="1">
              <a:extLst>
                <a:ext uri="{63B3BB69-23CF-44E3-9099-C40C66FF867C}">
                  <a14:compatExt spid="_x0000_s986136"/>
                </a:ext>
                <a:ext uri="{FF2B5EF4-FFF2-40B4-BE49-F238E27FC236}">
                  <a16:creationId xmlns:a16="http://schemas.microsoft.com/office/drawing/2014/main" id="{00000000-0008-0000-1400-000018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appearance criteria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39</xdr:row>
          <xdr:rowOff>133350</xdr:rowOff>
        </xdr:from>
        <xdr:to>
          <xdr:col>19</xdr:col>
          <xdr:colOff>104775</xdr:colOff>
          <xdr:row>41</xdr:row>
          <xdr:rowOff>28575</xdr:rowOff>
        </xdr:to>
        <xdr:sp macro="" textlink="">
          <xdr:nvSpPr>
            <xdr:cNvPr id="986137" name="Check Box 25" hidden="1">
              <a:extLst>
                <a:ext uri="{63B3BB69-23CF-44E3-9099-C40C66FF867C}">
                  <a14:compatExt spid="_x0000_s986137"/>
                </a:ext>
                <a:ext uri="{FF2B5EF4-FFF2-40B4-BE49-F238E27FC236}">
                  <a16:creationId xmlns:a16="http://schemas.microsoft.com/office/drawing/2014/main" id="{00000000-0008-0000-1400-000019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statistical process package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40</xdr:row>
          <xdr:rowOff>133350</xdr:rowOff>
        </xdr:from>
        <xdr:to>
          <xdr:col>10</xdr:col>
          <xdr:colOff>190500</xdr:colOff>
          <xdr:row>42</xdr:row>
          <xdr:rowOff>28575</xdr:rowOff>
        </xdr:to>
        <xdr:sp macro="" textlink="">
          <xdr:nvSpPr>
            <xdr:cNvPr id="986138" name="Check Box 26" hidden="1">
              <a:extLst>
                <a:ext uri="{63B3BB69-23CF-44E3-9099-C40C66FF867C}">
                  <a14:compatExt spid="_x0000_s986138"/>
                </a:ext>
                <a:ext uri="{FF2B5EF4-FFF2-40B4-BE49-F238E27FC236}">
                  <a16:creationId xmlns:a16="http://schemas.microsoft.com/office/drawing/2014/main" id="{00000000-0008-0000-1400-00001A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40</xdr:row>
          <xdr:rowOff>133350</xdr:rowOff>
        </xdr:from>
        <xdr:to>
          <xdr:col>11</xdr:col>
          <xdr:colOff>285750</xdr:colOff>
          <xdr:row>42</xdr:row>
          <xdr:rowOff>28575</xdr:rowOff>
        </xdr:to>
        <xdr:sp macro="" textlink="">
          <xdr:nvSpPr>
            <xdr:cNvPr id="986139" name="Check Box 27" hidden="1">
              <a:extLst>
                <a:ext uri="{63B3BB69-23CF-44E3-9099-C40C66FF867C}">
                  <a14:compatExt spid="_x0000_s986139"/>
                </a:ext>
                <a:ext uri="{FF2B5EF4-FFF2-40B4-BE49-F238E27FC236}">
                  <a16:creationId xmlns:a16="http://schemas.microsoft.com/office/drawing/2014/main" id="{00000000-0008-0000-1400-00001B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133350</xdr:rowOff>
        </xdr:from>
        <xdr:to>
          <xdr:col>10</xdr:col>
          <xdr:colOff>66675</xdr:colOff>
          <xdr:row>52</xdr:row>
          <xdr:rowOff>28575</xdr:rowOff>
        </xdr:to>
        <xdr:sp macro="" textlink="">
          <xdr:nvSpPr>
            <xdr:cNvPr id="986140" name="Check Box 28" hidden="1">
              <a:extLst>
                <a:ext uri="{63B3BB69-23CF-44E3-9099-C40C66FF867C}">
                  <a14:compatExt spid="_x0000_s986140"/>
                </a:ext>
                <a:ext uri="{FF2B5EF4-FFF2-40B4-BE49-F238E27FC236}">
                  <a16:creationId xmlns:a16="http://schemas.microsoft.com/office/drawing/2014/main" id="{00000000-0008-0000-1400-00001C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50</xdr:row>
          <xdr:rowOff>133350</xdr:rowOff>
        </xdr:from>
        <xdr:to>
          <xdr:col>11</xdr:col>
          <xdr:colOff>190500</xdr:colOff>
          <xdr:row>52</xdr:row>
          <xdr:rowOff>28575</xdr:rowOff>
        </xdr:to>
        <xdr:sp macro="" textlink="">
          <xdr:nvSpPr>
            <xdr:cNvPr id="986141" name="Check Box 29" hidden="1">
              <a:extLst>
                <a:ext uri="{63B3BB69-23CF-44E3-9099-C40C66FF867C}">
                  <a14:compatExt spid="_x0000_s986141"/>
                </a:ext>
                <a:ext uri="{FF2B5EF4-FFF2-40B4-BE49-F238E27FC236}">
                  <a16:creationId xmlns:a16="http://schemas.microsoft.com/office/drawing/2014/main" id="{00000000-0008-0000-1400-00001D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50</xdr:row>
          <xdr:rowOff>133350</xdr:rowOff>
        </xdr:from>
        <xdr:to>
          <xdr:col>12</xdr:col>
          <xdr:colOff>342900</xdr:colOff>
          <xdr:row>52</xdr:row>
          <xdr:rowOff>28575</xdr:rowOff>
        </xdr:to>
        <xdr:sp macro="" textlink="">
          <xdr:nvSpPr>
            <xdr:cNvPr id="986142" name="Check Box 30" hidden="1">
              <a:extLst>
                <a:ext uri="{63B3BB69-23CF-44E3-9099-C40C66FF867C}">
                  <a14:compatExt spid="_x0000_s986142"/>
                </a:ext>
                <a:ext uri="{FF2B5EF4-FFF2-40B4-BE49-F238E27FC236}">
                  <a16:creationId xmlns:a16="http://schemas.microsoft.com/office/drawing/2014/main" id="{00000000-0008-0000-1400-00001E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59</xdr:row>
          <xdr:rowOff>123825</xdr:rowOff>
        </xdr:from>
        <xdr:to>
          <xdr:col>6</xdr:col>
          <xdr:colOff>295275</xdr:colOff>
          <xdr:row>61</xdr:row>
          <xdr:rowOff>19050</xdr:rowOff>
        </xdr:to>
        <xdr:sp macro="" textlink="">
          <xdr:nvSpPr>
            <xdr:cNvPr id="986143" name="Check Box 31" hidden="1">
              <a:extLst>
                <a:ext uri="{63B3BB69-23CF-44E3-9099-C40C66FF867C}">
                  <a14:compatExt spid="_x0000_s986143"/>
                </a:ext>
                <a:ext uri="{FF2B5EF4-FFF2-40B4-BE49-F238E27FC236}">
                  <a16:creationId xmlns:a16="http://schemas.microsoft.com/office/drawing/2014/main" id="{00000000-0008-0000-1400-00001F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133350</xdr:rowOff>
        </xdr:from>
        <xdr:to>
          <xdr:col>8</xdr:col>
          <xdr:colOff>276225</xdr:colOff>
          <xdr:row>61</xdr:row>
          <xdr:rowOff>28575</xdr:rowOff>
        </xdr:to>
        <xdr:sp macro="" textlink="">
          <xdr:nvSpPr>
            <xdr:cNvPr id="986144" name="Check Box 32" hidden="1">
              <a:extLst>
                <a:ext uri="{63B3BB69-23CF-44E3-9099-C40C66FF867C}">
                  <a14:compatExt spid="_x0000_s986144"/>
                </a:ext>
                <a:ext uri="{FF2B5EF4-FFF2-40B4-BE49-F238E27FC236}">
                  <a16:creationId xmlns:a16="http://schemas.microsoft.com/office/drawing/2014/main" id="{00000000-0008-0000-1400-000020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59</xdr:row>
          <xdr:rowOff>133350</xdr:rowOff>
        </xdr:from>
        <xdr:to>
          <xdr:col>10</xdr:col>
          <xdr:colOff>266700</xdr:colOff>
          <xdr:row>61</xdr:row>
          <xdr:rowOff>28575</xdr:rowOff>
        </xdr:to>
        <xdr:sp macro="" textlink="">
          <xdr:nvSpPr>
            <xdr:cNvPr id="986145" name="Check Box 33" hidden="1">
              <a:extLst>
                <a:ext uri="{63B3BB69-23CF-44E3-9099-C40C66FF867C}">
                  <a14:compatExt spid="_x0000_s986145"/>
                </a:ext>
                <a:ext uri="{FF2B5EF4-FFF2-40B4-BE49-F238E27FC236}">
                  <a16:creationId xmlns:a16="http://schemas.microsoft.com/office/drawing/2014/main" id="{00000000-0008-0000-1400-000021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22</xdr:row>
          <xdr:rowOff>114300</xdr:rowOff>
        </xdr:from>
        <xdr:to>
          <xdr:col>12</xdr:col>
          <xdr:colOff>361950</xdr:colOff>
          <xdr:row>24</xdr:row>
          <xdr:rowOff>28575</xdr:rowOff>
        </xdr:to>
        <xdr:sp macro="" textlink="">
          <xdr:nvSpPr>
            <xdr:cNvPr id="986146" name="Check Box 34" hidden="1">
              <a:extLst>
                <a:ext uri="{63B3BB69-23CF-44E3-9099-C40C66FF867C}">
                  <a14:compatExt spid="_x0000_s986146"/>
                </a:ext>
                <a:ext uri="{FF2B5EF4-FFF2-40B4-BE49-F238E27FC236}">
                  <a16:creationId xmlns:a16="http://schemas.microsoft.com/office/drawing/2014/main" id="{00000000-0008-0000-1400-000022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22</xdr:row>
          <xdr:rowOff>114300</xdr:rowOff>
        </xdr:from>
        <xdr:to>
          <xdr:col>14</xdr:col>
          <xdr:colOff>219075</xdr:colOff>
          <xdr:row>24</xdr:row>
          <xdr:rowOff>28575</xdr:rowOff>
        </xdr:to>
        <xdr:sp macro="" textlink="">
          <xdr:nvSpPr>
            <xdr:cNvPr id="986147" name="Check Box 35" hidden="1">
              <a:extLst>
                <a:ext uri="{63B3BB69-23CF-44E3-9099-C40C66FF867C}">
                  <a14:compatExt spid="_x0000_s986147"/>
                </a:ext>
                <a:ext uri="{FF2B5EF4-FFF2-40B4-BE49-F238E27FC236}">
                  <a16:creationId xmlns:a16="http://schemas.microsoft.com/office/drawing/2014/main" id="{00000000-0008-0000-1400-000023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22</xdr:row>
          <xdr:rowOff>114300</xdr:rowOff>
        </xdr:from>
        <xdr:to>
          <xdr:col>16</xdr:col>
          <xdr:colOff>76200</xdr:colOff>
          <xdr:row>24</xdr:row>
          <xdr:rowOff>28575</xdr:rowOff>
        </xdr:to>
        <xdr:sp macro="" textlink="">
          <xdr:nvSpPr>
            <xdr:cNvPr id="986148" name="Check Box 36" hidden="1">
              <a:extLst>
                <a:ext uri="{63B3BB69-23CF-44E3-9099-C40C66FF867C}">
                  <a14:compatExt spid="_x0000_s986148"/>
                </a:ext>
                <a:ext uri="{FF2B5EF4-FFF2-40B4-BE49-F238E27FC236}">
                  <a16:creationId xmlns:a16="http://schemas.microsoft.com/office/drawing/2014/main" id="{00000000-0008-0000-1400-000024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xdr:rowOff>
        </xdr:from>
        <xdr:to>
          <xdr:col>7</xdr:col>
          <xdr:colOff>47625</xdr:colOff>
          <xdr:row>7</xdr:row>
          <xdr:rowOff>38100</xdr:rowOff>
        </xdr:to>
        <xdr:sp macro="" textlink="">
          <xdr:nvSpPr>
            <xdr:cNvPr id="986149" name="Check Box 37" hidden="1">
              <a:extLst>
                <a:ext uri="{63B3BB69-23CF-44E3-9099-C40C66FF867C}">
                  <a14:compatExt spid="_x0000_s986149"/>
                </a:ext>
                <a:ext uri="{FF2B5EF4-FFF2-40B4-BE49-F238E27FC236}">
                  <a16:creationId xmlns:a16="http://schemas.microsoft.com/office/drawing/2014/main" id="{00000000-0008-0000-1400-000025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xdr:row>
          <xdr:rowOff>19050</xdr:rowOff>
        </xdr:from>
        <xdr:to>
          <xdr:col>8</xdr:col>
          <xdr:colOff>200025</xdr:colOff>
          <xdr:row>7</xdr:row>
          <xdr:rowOff>38100</xdr:rowOff>
        </xdr:to>
        <xdr:sp macro="" textlink="">
          <xdr:nvSpPr>
            <xdr:cNvPr id="986150" name="Check Box 38" hidden="1">
              <a:extLst>
                <a:ext uri="{63B3BB69-23CF-44E3-9099-C40C66FF867C}">
                  <a14:compatExt spid="_x0000_s986150"/>
                </a:ext>
                <a:ext uri="{FF2B5EF4-FFF2-40B4-BE49-F238E27FC236}">
                  <a16:creationId xmlns:a16="http://schemas.microsoft.com/office/drawing/2014/main" id="{00000000-0008-0000-1400-000026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20</xdr:row>
          <xdr:rowOff>142875</xdr:rowOff>
        </xdr:from>
        <xdr:to>
          <xdr:col>12</xdr:col>
          <xdr:colOff>361950</xdr:colOff>
          <xdr:row>22</xdr:row>
          <xdr:rowOff>38100</xdr:rowOff>
        </xdr:to>
        <xdr:sp macro="" textlink="">
          <xdr:nvSpPr>
            <xdr:cNvPr id="986151" name="Check Box 39" hidden="1">
              <a:extLst>
                <a:ext uri="{63B3BB69-23CF-44E3-9099-C40C66FF867C}">
                  <a14:compatExt spid="_x0000_s986151"/>
                </a:ext>
                <a:ext uri="{FF2B5EF4-FFF2-40B4-BE49-F238E27FC236}">
                  <a16:creationId xmlns:a16="http://schemas.microsoft.com/office/drawing/2014/main" id="{00000000-0008-0000-1400-000027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20</xdr:row>
          <xdr:rowOff>142875</xdr:rowOff>
        </xdr:from>
        <xdr:to>
          <xdr:col>14</xdr:col>
          <xdr:colOff>219075</xdr:colOff>
          <xdr:row>22</xdr:row>
          <xdr:rowOff>38100</xdr:rowOff>
        </xdr:to>
        <xdr:sp macro="" textlink="">
          <xdr:nvSpPr>
            <xdr:cNvPr id="986152" name="Check Box 40" hidden="1">
              <a:extLst>
                <a:ext uri="{63B3BB69-23CF-44E3-9099-C40C66FF867C}">
                  <a14:compatExt spid="_x0000_s986152"/>
                </a:ext>
                <a:ext uri="{FF2B5EF4-FFF2-40B4-BE49-F238E27FC236}">
                  <a16:creationId xmlns:a16="http://schemas.microsoft.com/office/drawing/2014/main" id="{00000000-0008-0000-1400-000028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142875</xdr:rowOff>
        </xdr:from>
        <xdr:to>
          <xdr:col>16</xdr:col>
          <xdr:colOff>76200</xdr:colOff>
          <xdr:row>22</xdr:row>
          <xdr:rowOff>38100</xdr:rowOff>
        </xdr:to>
        <xdr:sp macro="" textlink="">
          <xdr:nvSpPr>
            <xdr:cNvPr id="986153" name="Check Box 41" hidden="1">
              <a:extLst>
                <a:ext uri="{63B3BB69-23CF-44E3-9099-C40C66FF867C}">
                  <a14:compatExt spid="_x0000_s986153"/>
                </a:ext>
                <a:ext uri="{FF2B5EF4-FFF2-40B4-BE49-F238E27FC236}">
                  <a16:creationId xmlns:a16="http://schemas.microsoft.com/office/drawing/2014/main" id="{00000000-0008-0000-1400-000029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123825</xdr:rowOff>
        </xdr:from>
        <xdr:to>
          <xdr:col>4</xdr:col>
          <xdr:colOff>285750</xdr:colOff>
          <xdr:row>27</xdr:row>
          <xdr:rowOff>19050</xdr:rowOff>
        </xdr:to>
        <xdr:sp macro="" textlink="">
          <xdr:nvSpPr>
            <xdr:cNvPr id="986154" name="Check Box 42" hidden="1">
              <a:extLst>
                <a:ext uri="{63B3BB69-23CF-44E3-9099-C40C66FF867C}">
                  <a14:compatExt spid="_x0000_s986154"/>
                </a:ext>
                <a:ext uri="{FF2B5EF4-FFF2-40B4-BE49-F238E27FC236}">
                  <a16:creationId xmlns:a16="http://schemas.microsoft.com/office/drawing/2014/main" id="{00000000-0008-0000-1400-00002A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Initial Submission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133350</xdr:rowOff>
        </xdr:from>
        <xdr:to>
          <xdr:col>10</xdr:col>
          <xdr:colOff>57150</xdr:colOff>
          <xdr:row>29</xdr:row>
          <xdr:rowOff>28575</xdr:rowOff>
        </xdr:to>
        <xdr:sp macro="" textlink="">
          <xdr:nvSpPr>
            <xdr:cNvPr id="986155" name="Check Box 43" hidden="1">
              <a:extLst>
                <a:ext uri="{63B3BB69-23CF-44E3-9099-C40C66FF867C}">
                  <a14:compatExt spid="_x0000_s986155"/>
                </a:ext>
                <a:ext uri="{FF2B5EF4-FFF2-40B4-BE49-F238E27FC236}">
                  <a16:creationId xmlns:a16="http://schemas.microsoft.com/office/drawing/2014/main" id="{00000000-0008-0000-1400-00002B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Tooling: Transfer, Replacement, Refurbishment, or additional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123825</xdr:rowOff>
        </xdr:from>
        <xdr:to>
          <xdr:col>7</xdr:col>
          <xdr:colOff>0</xdr:colOff>
          <xdr:row>31</xdr:row>
          <xdr:rowOff>19050</xdr:rowOff>
        </xdr:to>
        <xdr:sp macro="" textlink="">
          <xdr:nvSpPr>
            <xdr:cNvPr id="986156" name="Check Box 44" hidden="1">
              <a:extLst>
                <a:ext uri="{63B3BB69-23CF-44E3-9099-C40C66FF867C}">
                  <a14:compatExt spid="_x0000_s986156"/>
                </a:ext>
                <a:ext uri="{FF2B5EF4-FFF2-40B4-BE49-F238E27FC236}">
                  <a16:creationId xmlns:a16="http://schemas.microsoft.com/office/drawing/2014/main" id="{00000000-0008-0000-1400-00002C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Tooling Inactive &gt; than 1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25</xdr:row>
          <xdr:rowOff>133350</xdr:rowOff>
        </xdr:from>
        <xdr:to>
          <xdr:col>18</xdr:col>
          <xdr:colOff>342900</xdr:colOff>
          <xdr:row>27</xdr:row>
          <xdr:rowOff>28575</xdr:rowOff>
        </xdr:to>
        <xdr:sp macro="" textlink="">
          <xdr:nvSpPr>
            <xdr:cNvPr id="986157" name="Check Box 45" hidden="1">
              <a:extLst>
                <a:ext uri="{63B3BB69-23CF-44E3-9099-C40C66FF867C}">
                  <a14:compatExt spid="_x0000_s986157"/>
                </a:ext>
                <a:ext uri="{FF2B5EF4-FFF2-40B4-BE49-F238E27FC236}">
                  <a16:creationId xmlns:a16="http://schemas.microsoft.com/office/drawing/2014/main" id="{00000000-0008-0000-1400-00002D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to Optional Construction or Material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133350</xdr:rowOff>
        </xdr:from>
        <xdr:to>
          <xdr:col>6</xdr:col>
          <xdr:colOff>0</xdr:colOff>
          <xdr:row>28</xdr:row>
          <xdr:rowOff>28575</xdr:rowOff>
        </xdr:to>
        <xdr:sp macro="" textlink="">
          <xdr:nvSpPr>
            <xdr:cNvPr id="986158" name="Check Box 46" hidden="1">
              <a:extLst>
                <a:ext uri="{63B3BB69-23CF-44E3-9099-C40C66FF867C}">
                  <a14:compatExt spid="_x0000_s986158"/>
                </a:ext>
                <a:ext uri="{FF2B5EF4-FFF2-40B4-BE49-F238E27FC236}">
                  <a16:creationId xmlns:a16="http://schemas.microsoft.com/office/drawing/2014/main" id="{00000000-0008-0000-1400-00002E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Engineering Change(s)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123825</xdr:rowOff>
        </xdr:from>
        <xdr:to>
          <xdr:col>6</xdr:col>
          <xdr:colOff>66675</xdr:colOff>
          <xdr:row>30</xdr:row>
          <xdr:rowOff>19050</xdr:rowOff>
        </xdr:to>
        <xdr:sp macro="" textlink="">
          <xdr:nvSpPr>
            <xdr:cNvPr id="986159" name="Check Box 47" hidden="1">
              <a:extLst>
                <a:ext uri="{63B3BB69-23CF-44E3-9099-C40C66FF867C}">
                  <a14:compatExt spid="_x0000_s986159"/>
                </a:ext>
                <a:ext uri="{FF2B5EF4-FFF2-40B4-BE49-F238E27FC236}">
                  <a16:creationId xmlns:a16="http://schemas.microsoft.com/office/drawing/2014/main" id="{00000000-0008-0000-1400-00002F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Correction of Discrepancy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26</xdr:row>
          <xdr:rowOff>133350</xdr:rowOff>
        </xdr:from>
        <xdr:to>
          <xdr:col>18</xdr:col>
          <xdr:colOff>38100</xdr:colOff>
          <xdr:row>28</xdr:row>
          <xdr:rowOff>28575</xdr:rowOff>
        </xdr:to>
        <xdr:sp macro="" textlink="">
          <xdr:nvSpPr>
            <xdr:cNvPr id="986160" name="Check Box 48" hidden="1">
              <a:extLst>
                <a:ext uri="{63B3BB69-23CF-44E3-9099-C40C66FF867C}">
                  <a14:compatExt spid="_x0000_s986160"/>
                </a:ext>
                <a:ext uri="{FF2B5EF4-FFF2-40B4-BE49-F238E27FC236}">
                  <a16:creationId xmlns:a16="http://schemas.microsoft.com/office/drawing/2014/main" id="{00000000-0008-0000-1400-000030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Supplier or Material Source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27</xdr:row>
          <xdr:rowOff>133350</xdr:rowOff>
        </xdr:from>
        <xdr:to>
          <xdr:col>18</xdr:col>
          <xdr:colOff>76200</xdr:colOff>
          <xdr:row>29</xdr:row>
          <xdr:rowOff>28575</xdr:rowOff>
        </xdr:to>
        <xdr:sp macro="" textlink="">
          <xdr:nvSpPr>
            <xdr:cNvPr id="986161" name="Check Box 49" hidden="1">
              <a:extLst>
                <a:ext uri="{63B3BB69-23CF-44E3-9099-C40C66FF867C}">
                  <a14:compatExt spid="_x0000_s986161"/>
                </a:ext>
                <a:ext uri="{FF2B5EF4-FFF2-40B4-BE49-F238E27FC236}">
                  <a16:creationId xmlns:a16="http://schemas.microsoft.com/office/drawing/2014/main" id="{00000000-0008-0000-1400-000031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in Part Processing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29</xdr:row>
          <xdr:rowOff>133350</xdr:rowOff>
        </xdr:from>
        <xdr:to>
          <xdr:col>19</xdr:col>
          <xdr:colOff>123825</xdr:colOff>
          <xdr:row>31</xdr:row>
          <xdr:rowOff>28575</xdr:rowOff>
        </xdr:to>
        <xdr:sp macro="" textlink="">
          <xdr:nvSpPr>
            <xdr:cNvPr id="986162" name="Check Box 50" hidden="1">
              <a:extLst>
                <a:ext uri="{63B3BB69-23CF-44E3-9099-C40C66FF867C}">
                  <a14:compatExt spid="_x0000_s986162"/>
                </a:ext>
                <a:ext uri="{FF2B5EF4-FFF2-40B4-BE49-F238E27FC236}">
                  <a16:creationId xmlns:a16="http://schemas.microsoft.com/office/drawing/2014/main" id="{00000000-0008-0000-1400-000032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 please specify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28</xdr:row>
          <xdr:rowOff>133350</xdr:rowOff>
        </xdr:from>
        <xdr:to>
          <xdr:col>17</xdr:col>
          <xdr:colOff>200025</xdr:colOff>
          <xdr:row>30</xdr:row>
          <xdr:rowOff>28575</xdr:rowOff>
        </xdr:to>
        <xdr:sp macro="" textlink="">
          <xdr:nvSpPr>
            <xdr:cNvPr id="986163" name="Check Box 51" hidden="1">
              <a:extLst>
                <a:ext uri="{63B3BB69-23CF-44E3-9099-C40C66FF867C}">
                  <a14:compatExt spid="_x0000_s986163"/>
                </a:ext>
                <a:ext uri="{FF2B5EF4-FFF2-40B4-BE49-F238E27FC236}">
                  <a16:creationId xmlns:a16="http://schemas.microsoft.com/office/drawing/2014/main" id="{00000000-0008-0000-1400-000033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Parts Produced at Additional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20</xdr:row>
          <xdr:rowOff>142875</xdr:rowOff>
        </xdr:from>
        <xdr:to>
          <xdr:col>12</xdr:col>
          <xdr:colOff>361950</xdr:colOff>
          <xdr:row>22</xdr:row>
          <xdr:rowOff>38100</xdr:rowOff>
        </xdr:to>
        <xdr:sp macro="" textlink="">
          <xdr:nvSpPr>
            <xdr:cNvPr id="986164" name="Check Box 52" hidden="1">
              <a:extLst>
                <a:ext uri="{63B3BB69-23CF-44E3-9099-C40C66FF867C}">
                  <a14:compatExt spid="_x0000_s986164"/>
                </a:ext>
                <a:ext uri="{FF2B5EF4-FFF2-40B4-BE49-F238E27FC236}">
                  <a16:creationId xmlns:a16="http://schemas.microsoft.com/office/drawing/2014/main" id="{00000000-0008-0000-1400-000034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123825</xdr:rowOff>
        </xdr:from>
        <xdr:to>
          <xdr:col>7</xdr:col>
          <xdr:colOff>95250</xdr:colOff>
          <xdr:row>41</xdr:row>
          <xdr:rowOff>19050</xdr:rowOff>
        </xdr:to>
        <xdr:sp macro="" textlink="">
          <xdr:nvSpPr>
            <xdr:cNvPr id="986165" name="Check Box 53" hidden="1">
              <a:extLst>
                <a:ext uri="{63B3BB69-23CF-44E3-9099-C40C66FF867C}">
                  <a14:compatExt spid="_x0000_s986165"/>
                </a:ext>
                <a:ext uri="{FF2B5EF4-FFF2-40B4-BE49-F238E27FC236}">
                  <a16:creationId xmlns:a16="http://schemas.microsoft.com/office/drawing/2014/main" id="{00000000-0008-0000-1400-0000350C0F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dimensional measurements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39</xdr:row>
          <xdr:rowOff>123825</xdr:rowOff>
        </xdr:from>
        <xdr:to>
          <xdr:col>11</xdr:col>
          <xdr:colOff>209550</xdr:colOff>
          <xdr:row>41</xdr:row>
          <xdr:rowOff>19050</xdr:rowOff>
        </xdr:to>
        <xdr:sp macro="" textlink="">
          <xdr:nvSpPr>
            <xdr:cNvPr id="986166" name="Check Box 54" hidden="1">
              <a:extLst>
                <a:ext uri="{63B3BB69-23CF-44E3-9099-C40C66FF867C}">
                  <a14:compatExt spid="_x0000_s986166"/>
                </a:ext>
                <a:ext uri="{FF2B5EF4-FFF2-40B4-BE49-F238E27FC236}">
                  <a16:creationId xmlns:a16="http://schemas.microsoft.com/office/drawing/2014/main" id="{00000000-0008-0000-1400-000036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material and functional tests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39</xdr:row>
          <xdr:rowOff>133350</xdr:rowOff>
        </xdr:from>
        <xdr:to>
          <xdr:col>14</xdr:col>
          <xdr:colOff>209550</xdr:colOff>
          <xdr:row>41</xdr:row>
          <xdr:rowOff>28575</xdr:rowOff>
        </xdr:to>
        <xdr:sp macro="" textlink="">
          <xdr:nvSpPr>
            <xdr:cNvPr id="986167" name="Check Box 55" hidden="1">
              <a:extLst>
                <a:ext uri="{63B3BB69-23CF-44E3-9099-C40C66FF867C}">
                  <a14:compatExt spid="_x0000_s986167"/>
                </a:ext>
                <a:ext uri="{FF2B5EF4-FFF2-40B4-BE49-F238E27FC236}">
                  <a16:creationId xmlns:a16="http://schemas.microsoft.com/office/drawing/2014/main" id="{00000000-0008-0000-1400-000037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appearance criteria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39</xdr:row>
          <xdr:rowOff>133350</xdr:rowOff>
        </xdr:from>
        <xdr:to>
          <xdr:col>19</xdr:col>
          <xdr:colOff>104775</xdr:colOff>
          <xdr:row>41</xdr:row>
          <xdr:rowOff>28575</xdr:rowOff>
        </xdr:to>
        <xdr:sp macro="" textlink="">
          <xdr:nvSpPr>
            <xdr:cNvPr id="986168" name="Check Box 56" hidden="1">
              <a:extLst>
                <a:ext uri="{63B3BB69-23CF-44E3-9099-C40C66FF867C}">
                  <a14:compatExt spid="_x0000_s986168"/>
                </a:ext>
                <a:ext uri="{FF2B5EF4-FFF2-40B4-BE49-F238E27FC236}">
                  <a16:creationId xmlns:a16="http://schemas.microsoft.com/office/drawing/2014/main" id="{00000000-0008-0000-1400-000038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statistical process package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40</xdr:row>
          <xdr:rowOff>133350</xdr:rowOff>
        </xdr:from>
        <xdr:to>
          <xdr:col>10</xdr:col>
          <xdr:colOff>190500</xdr:colOff>
          <xdr:row>42</xdr:row>
          <xdr:rowOff>28575</xdr:rowOff>
        </xdr:to>
        <xdr:sp macro="" textlink="">
          <xdr:nvSpPr>
            <xdr:cNvPr id="986169" name="Check Box 57" hidden="1">
              <a:extLst>
                <a:ext uri="{63B3BB69-23CF-44E3-9099-C40C66FF867C}">
                  <a14:compatExt spid="_x0000_s986169"/>
                </a:ext>
                <a:ext uri="{FF2B5EF4-FFF2-40B4-BE49-F238E27FC236}">
                  <a16:creationId xmlns:a16="http://schemas.microsoft.com/office/drawing/2014/main" id="{00000000-0008-0000-1400-000039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40</xdr:row>
          <xdr:rowOff>133350</xdr:rowOff>
        </xdr:from>
        <xdr:to>
          <xdr:col>11</xdr:col>
          <xdr:colOff>285750</xdr:colOff>
          <xdr:row>42</xdr:row>
          <xdr:rowOff>28575</xdr:rowOff>
        </xdr:to>
        <xdr:sp macro="" textlink="">
          <xdr:nvSpPr>
            <xdr:cNvPr id="986170" name="Check Box 58" hidden="1">
              <a:extLst>
                <a:ext uri="{63B3BB69-23CF-44E3-9099-C40C66FF867C}">
                  <a14:compatExt spid="_x0000_s986170"/>
                </a:ext>
                <a:ext uri="{FF2B5EF4-FFF2-40B4-BE49-F238E27FC236}">
                  <a16:creationId xmlns:a16="http://schemas.microsoft.com/office/drawing/2014/main" id="{00000000-0008-0000-1400-00003A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133350</xdr:rowOff>
        </xdr:from>
        <xdr:to>
          <xdr:col>10</xdr:col>
          <xdr:colOff>66675</xdr:colOff>
          <xdr:row>52</xdr:row>
          <xdr:rowOff>28575</xdr:rowOff>
        </xdr:to>
        <xdr:sp macro="" textlink="">
          <xdr:nvSpPr>
            <xdr:cNvPr id="986171" name="Check Box 59" hidden="1">
              <a:extLst>
                <a:ext uri="{63B3BB69-23CF-44E3-9099-C40C66FF867C}">
                  <a14:compatExt spid="_x0000_s986171"/>
                </a:ext>
                <a:ext uri="{FF2B5EF4-FFF2-40B4-BE49-F238E27FC236}">
                  <a16:creationId xmlns:a16="http://schemas.microsoft.com/office/drawing/2014/main" id="{00000000-0008-0000-1400-00003B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50</xdr:row>
          <xdr:rowOff>133350</xdr:rowOff>
        </xdr:from>
        <xdr:to>
          <xdr:col>11</xdr:col>
          <xdr:colOff>190500</xdr:colOff>
          <xdr:row>52</xdr:row>
          <xdr:rowOff>28575</xdr:rowOff>
        </xdr:to>
        <xdr:sp macro="" textlink="">
          <xdr:nvSpPr>
            <xdr:cNvPr id="986172" name="Check Box 60" hidden="1">
              <a:extLst>
                <a:ext uri="{63B3BB69-23CF-44E3-9099-C40C66FF867C}">
                  <a14:compatExt spid="_x0000_s986172"/>
                </a:ext>
                <a:ext uri="{FF2B5EF4-FFF2-40B4-BE49-F238E27FC236}">
                  <a16:creationId xmlns:a16="http://schemas.microsoft.com/office/drawing/2014/main" id="{00000000-0008-0000-1400-00003C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50</xdr:row>
          <xdr:rowOff>133350</xdr:rowOff>
        </xdr:from>
        <xdr:to>
          <xdr:col>12</xdr:col>
          <xdr:colOff>342900</xdr:colOff>
          <xdr:row>52</xdr:row>
          <xdr:rowOff>28575</xdr:rowOff>
        </xdr:to>
        <xdr:sp macro="" textlink="">
          <xdr:nvSpPr>
            <xdr:cNvPr id="986173" name="Check Box 61" hidden="1">
              <a:extLst>
                <a:ext uri="{63B3BB69-23CF-44E3-9099-C40C66FF867C}">
                  <a14:compatExt spid="_x0000_s986173"/>
                </a:ext>
                <a:ext uri="{FF2B5EF4-FFF2-40B4-BE49-F238E27FC236}">
                  <a16:creationId xmlns:a16="http://schemas.microsoft.com/office/drawing/2014/main" id="{00000000-0008-0000-1400-00003D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59</xdr:row>
          <xdr:rowOff>123825</xdr:rowOff>
        </xdr:from>
        <xdr:to>
          <xdr:col>6</xdr:col>
          <xdr:colOff>295275</xdr:colOff>
          <xdr:row>61</xdr:row>
          <xdr:rowOff>19050</xdr:rowOff>
        </xdr:to>
        <xdr:sp macro="" textlink="">
          <xdr:nvSpPr>
            <xdr:cNvPr id="986174" name="Check Box 62" hidden="1">
              <a:extLst>
                <a:ext uri="{63B3BB69-23CF-44E3-9099-C40C66FF867C}">
                  <a14:compatExt spid="_x0000_s986174"/>
                </a:ext>
                <a:ext uri="{FF2B5EF4-FFF2-40B4-BE49-F238E27FC236}">
                  <a16:creationId xmlns:a16="http://schemas.microsoft.com/office/drawing/2014/main" id="{00000000-0008-0000-1400-00003E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133350</xdr:rowOff>
        </xdr:from>
        <xdr:to>
          <xdr:col>8</xdr:col>
          <xdr:colOff>276225</xdr:colOff>
          <xdr:row>61</xdr:row>
          <xdr:rowOff>28575</xdr:rowOff>
        </xdr:to>
        <xdr:sp macro="" textlink="">
          <xdr:nvSpPr>
            <xdr:cNvPr id="986175" name="Check Box 63" hidden="1">
              <a:extLst>
                <a:ext uri="{63B3BB69-23CF-44E3-9099-C40C66FF867C}">
                  <a14:compatExt spid="_x0000_s986175"/>
                </a:ext>
                <a:ext uri="{FF2B5EF4-FFF2-40B4-BE49-F238E27FC236}">
                  <a16:creationId xmlns:a16="http://schemas.microsoft.com/office/drawing/2014/main" id="{00000000-0008-0000-1400-00003F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59</xdr:row>
          <xdr:rowOff>133350</xdr:rowOff>
        </xdr:from>
        <xdr:to>
          <xdr:col>10</xdr:col>
          <xdr:colOff>266700</xdr:colOff>
          <xdr:row>61</xdr:row>
          <xdr:rowOff>28575</xdr:rowOff>
        </xdr:to>
        <xdr:sp macro="" textlink="">
          <xdr:nvSpPr>
            <xdr:cNvPr id="986176" name="Check Box 64" hidden="1">
              <a:extLst>
                <a:ext uri="{63B3BB69-23CF-44E3-9099-C40C66FF867C}">
                  <a14:compatExt spid="_x0000_s986176"/>
                </a:ext>
                <a:ext uri="{FF2B5EF4-FFF2-40B4-BE49-F238E27FC236}">
                  <a16:creationId xmlns:a16="http://schemas.microsoft.com/office/drawing/2014/main" id="{00000000-0008-0000-1400-000040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22</xdr:row>
          <xdr:rowOff>114300</xdr:rowOff>
        </xdr:from>
        <xdr:to>
          <xdr:col>12</xdr:col>
          <xdr:colOff>361950</xdr:colOff>
          <xdr:row>24</xdr:row>
          <xdr:rowOff>28575</xdr:rowOff>
        </xdr:to>
        <xdr:sp macro="" textlink="">
          <xdr:nvSpPr>
            <xdr:cNvPr id="986177" name="Check Box 65" hidden="1">
              <a:extLst>
                <a:ext uri="{63B3BB69-23CF-44E3-9099-C40C66FF867C}">
                  <a14:compatExt spid="_x0000_s986177"/>
                </a:ext>
                <a:ext uri="{FF2B5EF4-FFF2-40B4-BE49-F238E27FC236}">
                  <a16:creationId xmlns:a16="http://schemas.microsoft.com/office/drawing/2014/main" id="{00000000-0008-0000-1400-000041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22</xdr:row>
          <xdr:rowOff>114300</xdr:rowOff>
        </xdr:from>
        <xdr:to>
          <xdr:col>14</xdr:col>
          <xdr:colOff>219075</xdr:colOff>
          <xdr:row>24</xdr:row>
          <xdr:rowOff>28575</xdr:rowOff>
        </xdr:to>
        <xdr:sp macro="" textlink="">
          <xdr:nvSpPr>
            <xdr:cNvPr id="986178" name="Check Box 66" hidden="1">
              <a:extLst>
                <a:ext uri="{63B3BB69-23CF-44E3-9099-C40C66FF867C}">
                  <a14:compatExt spid="_x0000_s986178"/>
                </a:ext>
                <a:ext uri="{FF2B5EF4-FFF2-40B4-BE49-F238E27FC236}">
                  <a16:creationId xmlns:a16="http://schemas.microsoft.com/office/drawing/2014/main" id="{00000000-0008-0000-1400-000042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22</xdr:row>
          <xdr:rowOff>114300</xdr:rowOff>
        </xdr:from>
        <xdr:to>
          <xdr:col>16</xdr:col>
          <xdr:colOff>76200</xdr:colOff>
          <xdr:row>24</xdr:row>
          <xdr:rowOff>28575</xdr:rowOff>
        </xdr:to>
        <xdr:sp macro="" textlink="">
          <xdr:nvSpPr>
            <xdr:cNvPr id="986179" name="Check Box 67" hidden="1">
              <a:extLst>
                <a:ext uri="{63B3BB69-23CF-44E3-9099-C40C66FF867C}">
                  <a14:compatExt spid="_x0000_s986179"/>
                </a:ext>
                <a:ext uri="{FF2B5EF4-FFF2-40B4-BE49-F238E27FC236}">
                  <a16:creationId xmlns:a16="http://schemas.microsoft.com/office/drawing/2014/main" id="{00000000-0008-0000-1400-0000430C0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xdr:twoCellAnchor editAs="oneCell">
    <xdr:from>
      <xdr:col>1</xdr:col>
      <xdr:colOff>46593</xdr:colOff>
      <xdr:row>0</xdr:row>
      <xdr:rowOff>95251</xdr:rowOff>
    </xdr:from>
    <xdr:to>
      <xdr:col>5</xdr:col>
      <xdr:colOff>76199</xdr:colOff>
      <xdr:row>0</xdr:row>
      <xdr:rowOff>361951</xdr:rowOff>
    </xdr:to>
    <xdr:pic>
      <xdr:nvPicPr>
        <xdr:cNvPr id="3" name="Picture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418" y="95251"/>
          <a:ext cx="1439306"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9524</xdr:colOff>
      <xdr:row>3</xdr:row>
      <xdr:rowOff>590553</xdr:rowOff>
    </xdr:from>
    <xdr:to>
      <xdr:col>10</xdr:col>
      <xdr:colOff>204787</xdr:colOff>
      <xdr:row>3</xdr:row>
      <xdr:rowOff>1195389</xdr:rowOff>
    </xdr:to>
    <xdr:sp macro="" textlink="">
      <xdr:nvSpPr>
        <xdr:cNvPr id="3" name="Bent Arrow 2">
          <a:extLst>
            <a:ext uri="{FF2B5EF4-FFF2-40B4-BE49-F238E27FC236}">
              <a16:creationId xmlns:a16="http://schemas.microsoft.com/office/drawing/2014/main" id="{00000000-0008-0000-0200-000003000000}"/>
            </a:ext>
          </a:extLst>
        </xdr:cNvPr>
        <xdr:cNvSpPr/>
      </xdr:nvSpPr>
      <xdr:spPr bwMode="auto">
        <a:xfrm rot="5400000">
          <a:off x="6819900" y="971552"/>
          <a:ext cx="604836" cy="1062038"/>
        </a:xfrm>
        <a:prstGeom prst="bentArrow">
          <a:avLst/>
        </a:prstGeom>
        <a:solidFill>
          <a:srgbClr val="FF671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GB" sz="1100"/>
        </a:p>
      </xdr:txBody>
    </xdr:sp>
    <xdr:clientData/>
  </xdr:twoCellAnchor>
  <xdr:twoCellAnchor editAs="oneCell">
    <xdr:from>
      <xdr:col>0</xdr:col>
      <xdr:colOff>142876</xdr:colOff>
      <xdr:row>0</xdr:row>
      <xdr:rowOff>71438</xdr:rowOff>
    </xdr:from>
    <xdr:to>
      <xdr:col>1</xdr:col>
      <xdr:colOff>2382</xdr:colOff>
      <xdr:row>1</xdr:row>
      <xdr:rowOff>45775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6" y="71438"/>
          <a:ext cx="1583531" cy="288662"/>
        </a:xfrm>
        <a:prstGeom prst="rect">
          <a:avLst/>
        </a:prstGeom>
      </xdr:spPr>
    </xdr:pic>
    <xdr:clientData/>
  </xdr:twoCellAnchor>
  <xdr:twoCellAnchor editAs="oneCell">
    <xdr:from>
      <xdr:col>1</xdr:col>
      <xdr:colOff>95251</xdr:colOff>
      <xdr:row>0</xdr:row>
      <xdr:rowOff>85725</xdr:rowOff>
    </xdr:from>
    <xdr:to>
      <xdr:col>2</xdr:col>
      <xdr:colOff>876301</xdr:colOff>
      <xdr:row>1</xdr:row>
      <xdr:rowOff>124335</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85725"/>
          <a:ext cx="1390650" cy="25768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777668</xdr:colOff>
      <xdr:row>2</xdr:row>
      <xdr:rowOff>215747</xdr:rowOff>
    </xdr:to>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701468" cy="463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66675</xdr:rowOff>
    </xdr:from>
    <xdr:to>
      <xdr:col>6</xdr:col>
      <xdr:colOff>0</xdr:colOff>
      <xdr:row>1</xdr:row>
      <xdr:rowOff>310239</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33350"/>
          <a:ext cx="1314450" cy="2435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12</xdr:row>
          <xdr:rowOff>28575</xdr:rowOff>
        </xdr:from>
        <xdr:to>
          <xdr:col>5</xdr:col>
          <xdr:colOff>285750</xdr:colOff>
          <xdr:row>13</xdr:row>
          <xdr:rowOff>57150</xdr:rowOff>
        </xdr:to>
        <xdr:sp macro="" textlink="">
          <xdr:nvSpPr>
            <xdr:cNvPr id="890911" name="Drop Down 31" hidden="1">
              <a:extLst>
                <a:ext uri="{63B3BB69-23CF-44E3-9099-C40C66FF867C}">
                  <a14:compatExt spid="_x0000_s890911"/>
                </a:ext>
                <a:ext uri="{FF2B5EF4-FFF2-40B4-BE49-F238E27FC236}">
                  <a16:creationId xmlns:a16="http://schemas.microsoft.com/office/drawing/2014/main" id="{00000000-0008-0000-0400-00001F980D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28575</xdr:rowOff>
        </xdr:from>
        <xdr:to>
          <xdr:col>9</xdr:col>
          <xdr:colOff>819150</xdr:colOff>
          <xdr:row>13</xdr:row>
          <xdr:rowOff>57150</xdr:rowOff>
        </xdr:to>
        <xdr:sp macro="" textlink="">
          <xdr:nvSpPr>
            <xdr:cNvPr id="890912" name="Drop Down 32" hidden="1">
              <a:extLst>
                <a:ext uri="{63B3BB69-23CF-44E3-9099-C40C66FF867C}">
                  <a14:compatExt spid="_x0000_s890912"/>
                </a:ext>
                <a:ext uri="{FF2B5EF4-FFF2-40B4-BE49-F238E27FC236}">
                  <a16:creationId xmlns:a16="http://schemas.microsoft.com/office/drawing/2014/main" id="{00000000-0008-0000-0400-000020980D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857250</xdr:colOff>
          <xdr:row>12</xdr:row>
          <xdr:rowOff>28575</xdr:rowOff>
        </xdr:from>
        <xdr:to>
          <xdr:col>14</xdr:col>
          <xdr:colOff>95250</xdr:colOff>
          <xdr:row>13</xdr:row>
          <xdr:rowOff>57150</xdr:rowOff>
        </xdr:to>
        <xdr:sp macro="" textlink="">
          <xdr:nvSpPr>
            <xdr:cNvPr id="890913" name="Drop Down 33" hidden="1">
              <a:extLst>
                <a:ext uri="{63B3BB69-23CF-44E3-9099-C40C66FF867C}">
                  <a14:compatExt spid="_x0000_s890913"/>
                </a:ext>
                <a:ext uri="{FF2B5EF4-FFF2-40B4-BE49-F238E27FC236}">
                  <a16:creationId xmlns:a16="http://schemas.microsoft.com/office/drawing/2014/main" id="{00000000-0008-0000-0400-000021980D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15</xdr:col>
      <xdr:colOff>391583</xdr:colOff>
      <xdr:row>1</xdr:row>
      <xdr:rowOff>31750</xdr:rowOff>
    </xdr:from>
    <xdr:to>
      <xdr:col>19</xdr:col>
      <xdr:colOff>62902</xdr:colOff>
      <xdr:row>3</xdr:row>
      <xdr:rowOff>17505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166" y="190500"/>
          <a:ext cx="1385819" cy="3032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838200</xdr:colOff>
      <xdr:row>3</xdr:row>
      <xdr:rowOff>9525</xdr:rowOff>
    </xdr:from>
    <xdr:to>
      <xdr:col>5</xdr:col>
      <xdr:colOff>1038225</xdr:colOff>
      <xdr:row>3</xdr:row>
      <xdr:rowOff>142875</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723900"/>
          <a:ext cx="200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838200</xdr:colOff>
      <xdr:row>3</xdr:row>
      <xdr:rowOff>161925</xdr:rowOff>
    </xdr:from>
    <xdr:to>
      <xdr:col>5</xdr:col>
      <xdr:colOff>1038225</xdr:colOff>
      <xdr:row>4</xdr:row>
      <xdr:rowOff>142875</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0600" y="866775"/>
          <a:ext cx="2000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838200</xdr:colOff>
      <xdr:row>5</xdr:row>
      <xdr:rowOff>0</xdr:rowOff>
    </xdr:from>
    <xdr:to>
      <xdr:col>5</xdr:col>
      <xdr:colOff>962025</xdr:colOff>
      <xdr:row>5</xdr:row>
      <xdr:rowOff>174812</xdr:rowOff>
    </xdr:to>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14875" y="1076325"/>
          <a:ext cx="123825" cy="17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838200</xdr:colOff>
      <xdr:row>6</xdr:row>
      <xdr:rowOff>19050</xdr:rowOff>
    </xdr:from>
    <xdr:to>
      <xdr:col>5</xdr:col>
      <xdr:colOff>990600</xdr:colOff>
      <xdr:row>6</xdr:row>
      <xdr:rowOff>152400</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00600" y="1266825"/>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819150</xdr:colOff>
      <xdr:row>6</xdr:row>
      <xdr:rowOff>180975</xdr:rowOff>
    </xdr:from>
    <xdr:to>
      <xdr:col>5</xdr:col>
      <xdr:colOff>1000125</xdr:colOff>
      <xdr:row>7</xdr:row>
      <xdr:rowOff>180975</xdr:rowOff>
    </xdr:to>
    <xdr:pic>
      <xdr:nvPicPr>
        <xdr:cNvPr id="6" name="Pictur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428750"/>
          <a:ext cx="1809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11</xdr:row>
      <xdr:rowOff>9525</xdr:rowOff>
    </xdr:from>
    <xdr:to>
      <xdr:col>11</xdr:col>
      <xdr:colOff>0</xdr:colOff>
      <xdr:row>62</xdr:row>
      <xdr:rowOff>9525</xdr:rowOff>
    </xdr:to>
    <xdr:sp macro="" textlink="">
      <xdr:nvSpPr>
        <xdr:cNvPr id="16" name="Line 16">
          <a:extLst>
            <a:ext uri="{FF2B5EF4-FFF2-40B4-BE49-F238E27FC236}">
              <a16:creationId xmlns:a16="http://schemas.microsoft.com/office/drawing/2014/main" id="{00000000-0008-0000-0500-000010000000}"/>
            </a:ext>
          </a:extLst>
        </xdr:cNvPr>
        <xdr:cNvSpPr>
          <a:spLocks noChangeShapeType="1"/>
        </xdr:cNvSpPr>
      </xdr:nvSpPr>
      <xdr:spPr bwMode="auto">
        <a:xfrm>
          <a:off x="6581775" y="2143125"/>
          <a:ext cx="0" cy="8296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1019175</xdr:colOff>
      <xdr:row>62</xdr:row>
      <xdr:rowOff>0</xdr:rowOff>
    </xdr:from>
    <xdr:to>
      <xdr:col>11</xdr:col>
      <xdr:colOff>0</xdr:colOff>
      <xdr:row>62</xdr:row>
      <xdr:rowOff>0</xdr:rowOff>
    </xdr:to>
    <xdr:sp macro="" textlink="">
      <xdr:nvSpPr>
        <xdr:cNvPr id="17" name="Line 17">
          <a:extLst>
            <a:ext uri="{FF2B5EF4-FFF2-40B4-BE49-F238E27FC236}">
              <a16:creationId xmlns:a16="http://schemas.microsoft.com/office/drawing/2014/main" id="{00000000-0008-0000-0500-000011000000}"/>
            </a:ext>
          </a:extLst>
        </xdr:cNvPr>
        <xdr:cNvSpPr>
          <a:spLocks noChangeShapeType="1"/>
        </xdr:cNvSpPr>
      </xdr:nvSpPr>
      <xdr:spPr bwMode="auto">
        <a:xfrm>
          <a:off x="4981575" y="10429875"/>
          <a:ext cx="1600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800100</xdr:colOff>
      <xdr:row>0</xdr:row>
      <xdr:rowOff>57150</xdr:rowOff>
    </xdr:from>
    <xdr:to>
      <xdr:col>12</xdr:col>
      <xdr:colOff>980713</xdr:colOff>
      <xdr:row>1</xdr:row>
      <xdr:rowOff>8620</xdr:rowOff>
    </xdr:to>
    <xdr:pic>
      <xdr:nvPicPr>
        <xdr:cNvPr id="20" name="Picture 19">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6"/>
        <a:stretch>
          <a:fillRect/>
        </a:stretch>
      </xdr:blipFill>
      <xdr:spPr>
        <a:xfrm>
          <a:off x="7296150" y="57150"/>
          <a:ext cx="1466488" cy="322945"/>
        </a:xfrm>
        <a:prstGeom prst="rect">
          <a:avLst/>
        </a:prstGeom>
      </xdr:spPr>
    </xdr:pic>
    <xdr:clientData/>
  </xdr:twoCellAnchor>
  <xdr:twoCellAnchor>
    <xdr:from>
      <xdr:col>5</xdr:col>
      <xdr:colOff>1019175</xdr:colOff>
      <xdr:row>62</xdr:row>
      <xdr:rowOff>0</xdr:rowOff>
    </xdr:from>
    <xdr:to>
      <xdr:col>10</xdr:col>
      <xdr:colOff>1171575</xdr:colOff>
      <xdr:row>62</xdr:row>
      <xdr:rowOff>0</xdr:rowOff>
    </xdr:to>
    <xdr:sp macro="" textlink="">
      <xdr:nvSpPr>
        <xdr:cNvPr id="21" name="Line 17">
          <a:extLst>
            <a:ext uri="{FF2B5EF4-FFF2-40B4-BE49-F238E27FC236}">
              <a16:creationId xmlns:a16="http://schemas.microsoft.com/office/drawing/2014/main" id="{00000000-0008-0000-0500-000015000000}"/>
            </a:ext>
          </a:extLst>
        </xdr:cNvPr>
        <xdr:cNvSpPr>
          <a:spLocks noChangeShapeType="1"/>
        </xdr:cNvSpPr>
      </xdr:nvSpPr>
      <xdr:spPr bwMode="auto">
        <a:xfrm>
          <a:off x="4895850" y="18888075"/>
          <a:ext cx="1905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1019175</xdr:colOff>
      <xdr:row>62</xdr:row>
      <xdr:rowOff>0</xdr:rowOff>
    </xdr:from>
    <xdr:to>
      <xdr:col>10</xdr:col>
      <xdr:colOff>1171575</xdr:colOff>
      <xdr:row>62</xdr:row>
      <xdr:rowOff>0</xdr:rowOff>
    </xdr:to>
    <xdr:sp macro="" textlink="">
      <xdr:nvSpPr>
        <xdr:cNvPr id="23" name="Line 17">
          <a:extLst>
            <a:ext uri="{FF2B5EF4-FFF2-40B4-BE49-F238E27FC236}">
              <a16:creationId xmlns:a16="http://schemas.microsoft.com/office/drawing/2014/main" id="{00000000-0008-0000-0500-000017000000}"/>
            </a:ext>
          </a:extLst>
        </xdr:cNvPr>
        <xdr:cNvSpPr>
          <a:spLocks noChangeShapeType="1"/>
        </xdr:cNvSpPr>
      </xdr:nvSpPr>
      <xdr:spPr bwMode="auto">
        <a:xfrm>
          <a:off x="4895850" y="18888075"/>
          <a:ext cx="1905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10</xdr:row>
      <xdr:rowOff>152400</xdr:rowOff>
    </xdr:from>
    <xdr:to>
      <xdr:col>6</xdr:col>
      <xdr:colOff>247650</xdr:colOff>
      <xdr:row>11</xdr:row>
      <xdr:rowOff>123825</xdr:rowOff>
    </xdr:to>
    <xdr:pic>
      <xdr:nvPicPr>
        <xdr:cNvPr id="18" name="Picture 17">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2100" y="2133600"/>
          <a:ext cx="200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57150</xdr:colOff>
      <xdr:row>10</xdr:row>
      <xdr:rowOff>142875</xdr:rowOff>
    </xdr:from>
    <xdr:to>
      <xdr:col>7</xdr:col>
      <xdr:colOff>257175</xdr:colOff>
      <xdr:row>11</xdr:row>
      <xdr:rowOff>142875</xdr:rowOff>
    </xdr:to>
    <xdr:pic>
      <xdr:nvPicPr>
        <xdr:cNvPr id="19" name="Picture 18">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124075"/>
          <a:ext cx="2000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85725</xdr:colOff>
      <xdr:row>10</xdr:row>
      <xdr:rowOff>133350</xdr:rowOff>
    </xdr:from>
    <xdr:to>
      <xdr:col>8</xdr:col>
      <xdr:colOff>209550</xdr:colOff>
      <xdr:row>11</xdr:row>
      <xdr:rowOff>146237</xdr:rowOff>
    </xdr:to>
    <xdr:pic>
      <xdr:nvPicPr>
        <xdr:cNvPr id="29" name="Picture 28">
          <a:extLst>
            <a:ext uri="{FF2B5EF4-FFF2-40B4-BE49-F238E27FC236}">
              <a16:creationId xmlns:a16="http://schemas.microsoft.com/office/drawing/2014/main" id="{00000000-0008-0000-0500-00001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0750" y="2114550"/>
          <a:ext cx="123825" cy="17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76200</xdr:colOff>
      <xdr:row>11</xdr:row>
      <xdr:rowOff>0</xdr:rowOff>
    </xdr:from>
    <xdr:to>
      <xdr:col>9</xdr:col>
      <xdr:colOff>228600</xdr:colOff>
      <xdr:row>11</xdr:row>
      <xdr:rowOff>133350</xdr:rowOff>
    </xdr:to>
    <xdr:pic>
      <xdr:nvPicPr>
        <xdr:cNvPr id="30" name="Picture 29">
          <a:extLst>
            <a:ext uri="{FF2B5EF4-FFF2-40B4-BE49-F238E27FC236}">
              <a16:creationId xmlns:a16="http://schemas.microsoft.com/office/drawing/2014/main" id="{00000000-0008-0000-0500-00001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86500" y="2143125"/>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57150</xdr:colOff>
      <xdr:row>10</xdr:row>
      <xdr:rowOff>133350</xdr:rowOff>
    </xdr:from>
    <xdr:to>
      <xdr:col>10</xdr:col>
      <xdr:colOff>238125</xdr:colOff>
      <xdr:row>11</xdr:row>
      <xdr:rowOff>161925</xdr:rowOff>
    </xdr:to>
    <xdr:pic>
      <xdr:nvPicPr>
        <xdr:cNvPr id="31" name="Picture 30">
          <a:extLst>
            <a:ext uri="{FF2B5EF4-FFF2-40B4-BE49-F238E27FC236}">
              <a16:creationId xmlns:a16="http://schemas.microsoft.com/office/drawing/2014/main" id="{00000000-0008-0000-0500-00001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62725" y="2114550"/>
          <a:ext cx="1809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10</xdr:row>
          <xdr:rowOff>38100</xdr:rowOff>
        </xdr:from>
        <xdr:to>
          <xdr:col>5</xdr:col>
          <xdr:colOff>285750</xdr:colOff>
          <xdr:row>11</xdr:row>
          <xdr:rowOff>76200</xdr:rowOff>
        </xdr:to>
        <xdr:sp macro="" textlink="">
          <xdr:nvSpPr>
            <xdr:cNvPr id="891934" name="Drop Down 30" hidden="1">
              <a:extLst>
                <a:ext uri="{63B3BB69-23CF-44E3-9099-C40C66FF867C}">
                  <a14:compatExt spid="_x0000_s891934"/>
                </a:ext>
                <a:ext uri="{FF2B5EF4-FFF2-40B4-BE49-F238E27FC236}">
                  <a16:creationId xmlns:a16="http://schemas.microsoft.com/office/drawing/2014/main" id="{00000000-0008-0000-0600-00001E9C0D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38100</xdr:rowOff>
        </xdr:from>
        <xdr:to>
          <xdr:col>9</xdr:col>
          <xdr:colOff>809625</xdr:colOff>
          <xdr:row>11</xdr:row>
          <xdr:rowOff>76200</xdr:rowOff>
        </xdr:to>
        <xdr:sp macro="" textlink="">
          <xdr:nvSpPr>
            <xdr:cNvPr id="891935" name="Drop Down 31" hidden="1">
              <a:extLst>
                <a:ext uri="{63B3BB69-23CF-44E3-9099-C40C66FF867C}">
                  <a14:compatExt spid="_x0000_s891935"/>
                </a:ext>
                <a:ext uri="{FF2B5EF4-FFF2-40B4-BE49-F238E27FC236}">
                  <a16:creationId xmlns:a16="http://schemas.microsoft.com/office/drawing/2014/main" id="{00000000-0008-0000-0600-00001F9C0D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857250</xdr:colOff>
          <xdr:row>10</xdr:row>
          <xdr:rowOff>38100</xdr:rowOff>
        </xdr:from>
        <xdr:to>
          <xdr:col>14</xdr:col>
          <xdr:colOff>95250</xdr:colOff>
          <xdr:row>11</xdr:row>
          <xdr:rowOff>76200</xdr:rowOff>
        </xdr:to>
        <xdr:sp macro="" textlink="">
          <xdr:nvSpPr>
            <xdr:cNvPr id="891936" name="Drop Down 32" hidden="1">
              <a:extLst>
                <a:ext uri="{63B3BB69-23CF-44E3-9099-C40C66FF867C}">
                  <a14:compatExt spid="_x0000_s891936"/>
                </a:ext>
                <a:ext uri="{FF2B5EF4-FFF2-40B4-BE49-F238E27FC236}">
                  <a16:creationId xmlns:a16="http://schemas.microsoft.com/office/drawing/2014/main" id="{00000000-0008-0000-0600-0000209C0D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15</xdr:col>
      <xdr:colOff>285750</xdr:colOff>
      <xdr:row>0</xdr:row>
      <xdr:rowOff>95250</xdr:rowOff>
    </xdr:from>
    <xdr:to>
      <xdr:col>19</xdr:col>
      <xdr:colOff>37738</xdr:colOff>
      <xdr:row>2</xdr:row>
      <xdr:rowOff>100695</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0710333" y="95250"/>
          <a:ext cx="1466488" cy="3229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180975</xdr:rowOff>
        </xdr:from>
        <xdr:to>
          <xdr:col>1</xdr:col>
          <xdr:colOff>571500</xdr:colOff>
          <xdr:row>1</xdr:row>
          <xdr:rowOff>133350</xdr:rowOff>
        </xdr:to>
        <xdr:sp macro="" textlink="">
          <xdr:nvSpPr>
            <xdr:cNvPr id="892929" name="Check Box 1" hidden="1">
              <a:extLst>
                <a:ext uri="{63B3BB69-23CF-44E3-9099-C40C66FF867C}">
                  <a14:compatExt spid="_x0000_s892929"/>
                </a:ext>
                <a:ext uri="{FF2B5EF4-FFF2-40B4-BE49-F238E27FC236}">
                  <a16:creationId xmlns:a16="http://schemas.microsoft.com/office/drawing/2014/main" id="{00000000-0008-0000-0700-000001A00D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Prototype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0</xdr:row>
          <xdr:rowOff>180975</xdr:rowOff>
        </xdr:from>
        <xdr:to>
          <xdr:col>3</xdr:col>
          <xdr:colOff>0</xdr:colOff>
          <xdr:row>1</xdr:row>
          <xdr:rowOff>133350</xdr:rowOff>
        </xdr:to>
        <xdr:sp macro="" textlink="">
          <xdr:nvSpPr>
            <xdr:cNvPr id="892930" name="Check Box 2" hidden="1">
              <a:extLst>
                <a:ext uri="{63B3BB69-23CF-44E3-9099-C40C66FF867C}">
                  <a14:compatExt spid="_x0000_s892930"/>
                </a:ext>
                <a:ext uri="{FF2B5EF4-FFF2-40B4-BE49-F238E27FC236}">
                  <a16:creationId xmlns:a16="http://schemas.microsoft.com/office/drawing/2014/main" id="{00000000-0008-0000-0700-000002A00D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Pre-Launch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0</xdr:row>
          <xdr:rowOff>180975</xdr:rowOff>
        </xdr:from>
        <xdr:to>
          <xdr:col>5</xdr:col>
          <xdr:colOff>228600</xdr:colOff>
          <xdr:row>1</xdr:row>
          <xdr:rowOff>133350</xdr:rowOff>
        </xdr:to>
        <xdr:sp macro="" textlink="">
          <xdr:nvSpPr>
            <xdr:cNvPr id="892931" name="Check Box 3" hidden="1">
              <a:extLst>
                <a:ext uri="{63B3BB69-23CF-44E3-9099-C40C66FF867C}">
                  <a14:compatExt spid="_x0000_s892931"/>
                </a:ext>
                <a:ext uri="{FF2B5EF4-FFF2-40B4-BE49-F238E27FC236}">
                  <a16:creationId xmlns:a16="http://schemas.microsoft.com/office/drawing/2014/main" id="{00000000-0008-0000-0700-000003A00D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Production</a:t>
              </a:r>
            </a:p>
          </xdr:txBody>
        </xdr:sp>
        <xdr:clientData fLocksWithSheet="0"/>
      </xdr:twoCellAnchor>
    </mc:Choice>
    <mc:Fallback/>
  </mc:AlternateContent>
  <xdr:twoCellAnchor editAs="oneCell">
    <xdr:from>
      <xdr:col>11</xdr:col>
      <xdr:colOff>233794</xdr:colOff>
      <xdr:row>0</xdr:row>
      <xdr:rowOff>51954</xdr:rowOff>
    </xdr:from>
    <xdr:to>
      <xdr:col>12</xdr:col>
      <xdr:colOff>848804</xdr:colOff>
      <xdr:row>1</xdr:row>
      <xdr:rowOff>80166</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6857999" y="51954"/>
          <a:ext cx="1307737" cy="2879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57150</xdr:colOff>
      <xdr:row>5</xdr:row>
      <xdr:rowOff>57150</xdr:rowOff>
    </xdr:from>
    <xdr:to>
      <xdr:col>7</xdr:col>
      <xdr:colOff>495300</xdr:colOff>
      <xdr:row>14</xdr:row>
      <xdr:rowOff>115872</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790575" y="2590800"/>
          <a:ext cx="4962525" cy="1516047"/>
        </a:xfrm>
        <a:prstGeom prst="rect">
          <a:avLst/>
        </a:prstGeom>
      </xdr:spPr>
    </xdr:pic>
    <xdr:clientData/>
  </xdr:twoCellAnchor>
  <xdr:twoCellAnchor editAs="oneCell">
    <xdr:from>
      <xdr:col>1</xdr:col>
      <xdr:colOff>114300</xdr:colOff>
      <xdr:row>16</xdr:row>
      <xdr:rowOff>85725</xdr:rowOff>
    </xdr:from>
    <xdr:to>
      <xdr:col>3</xdr:col>
      <xdr:colOff>142875</xdr:colOff>
      <xdr:row>17</xdr:row>
      <xdr:rowOff>126434</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25" y="3095625"/>
          <a:ext cx="1247775" cy="2312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200025</xdr:colOff>
      <xdr:row>0</xdr:row>
      <xdr:rowOff>123825</xdr:rowOff>
    </xdr:from>
    <xdr:to>
      <xdr:col>3</xdr:col>
      <xdr:colOff>115331</xdr:colOff>
      <xdr:row>1</xdr:row>
      <xdr:rowOff>142875</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23825"/>
          <a:ext cx="1477406" cy="2705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egion-my.sharepoint.com/WINNT/TEMP/C.Lotus.Notes.Data/AAA%20COA%20W%20JD%20Data%20Input%204-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llegion-my.sharepoint.com/Documents%20and%20Settings/scosway/My%20Documents/Steve/IR/6.%20Masters/EMEIA%20Standards/8D%20Problem%20Solving%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COA"/>
      <sheetName val="Bilateral Example Data Sheet"/>
      <sheetName val="Read Me"/>
      <sheetName val="Atribute Calculator"/>
      <sheetName val="Atribute Sampling Plan"/>
      <sheetName val="Variable Calculator"/>
      <sheetName val="Variable Sampling Plan"/>
    </sheetNames>
    <sheetDataSet>
      <sheetData sheetId="0" refreshError="1"/>
      <sheetData sheetId="1" refreshError="1"/>
      <sheetData sheetId="2">
        <row r="31">
          <cell r="A31" t="str">
            <v>Note: The scales of the axes will need to be adjusted for new data sets. This can be done by double clicking</v>
          </cell>
        </row>
        <row r="32">
          <cell r="A32" t="str">
            <v>on the axis and changing the values for the axis minimum and maximum.</v>
          </cell>
        </row>
        <row r="105">
          <cell r="A105" t="str">
            <v>Sample Data:</v>
          </cell>
        </row>
        <row r="106">
          <cell r="A106" t="str">
            <v>Enter observed dimensions in yellow cells below.</v>
          </cell>
        </row>
        <row r="107">
          <cell r="A107" t="str">
            <v>Data</v>
          </cell>
          <cell r="B107" t="str">
            <v>Data Point #</v>
          </cell>
          <cell r="C107" t="str">
            <v>&lt;LDL</v>
          </cell>
          <cell r="D107" t="str">
            <v>&gt;UDL</v>
          </cell>
          <cell r="E107" t="str">
            <v xml:space="preserve"> </v>
          </cell>
          <cell r="F107" t="str">
            <v xml:space="preserve"> </v>
          </cell>
          <cell r="G107" t="str">
            <v xml:space="preserve"> </v>
          </cell>
          <cell r="H107" t="str">
            <v xml:space="preserve"> </v>
          </cell>
        </row>
        <row r="108">
          <cell r="A108">
            <v>0.38</v>
          </cell>
        </row>
        <row r="109">
          <cell r="A109">
            <v>0.37</v>
          </cell>
        </row>
        <row r="110">
          <cell r="A110">
            <v>0.38</v>
          </cell>
        </row>
        <row r="111">
          <cell r="A111">
            <v>0.37</v>
          </cell>
        </row>
        <row r="112">
          <cell r="A112">
            <v>0.38</v>
          </cell>
        </row>
        <row r="113">
          <cell r="A113">
            <v>0.39</v>
          </cell>
        </row>
        <row r="114">
          <cell r="A114">
            <v>0.36799999999999999</v>
          </cell>
        </row>
        <row r="115">
          <cell r="A115">
            <v>0.36199999999999999</v>
          </cell>
        </row>
        <row r="116">
          <cell r="A116">
            <v>0.36799999999999999</v>
          </cell>
        </row>
        <row r="117">
          <cell r="A117">
            <v>0.36399999999999999</v>
          </cell>
        </row>
        <row r="118">
          <cell r="A118">
            <v>0.36399999999999999</v>
          </cell>
        </row>
        <row r="119">
          <cell r="A119">
            <v>0.36699999999999999</v>
          </cell>
        </row>
        <row r="120">
          <cell r="A120">
            <v>0.36199999999999999</v>
          </cell>
        </row>
        <row r="121">
          <cell r="A121">
            <v>0.36899999999999999</v>
          </cell>
        </row>
        <row r="122">
          <cell r="A122">
            <v>0.36899999999999999</v>
          </cell>
        </row>
        <row r="123">
          <cell r="A123">
            <v>0.36499999999999999</v>
          </cell>
        </row>
        <row r="124">
          <cell r="A124">
            <v>0.36199999999999999</v>
          </cell>
        </row>
        <row r="125">
          <cell r="A125">
            <v>0.371</v>
          </cell>
        </row>
        <row r="126">
          <cell r="A126">
            <v>0.375</v>
          </cell>
        </row>
        <row r="127">
          <cell r="A127">
            <v>0.376</v>
          </cell>
        </row>
        <row r="128">
          <cell r="A128">
            <v>0.378</v>
          </cell>
        </row>
        <row r="129">
          <cell r="A129">
            <v>0.376</v>
          </cell>
        </row>
        <row r="130">
          <cell r="A130">
            <v>0.375</v>
          </cell>
        </row>
        <row r="131">
          <cell r="A131">
            <v>0.373</v>
          </cell>
        </row>
        <row r="132">
          <cell r="A132">
            <v>0.378</v>
          </cell>
        </row>
        <row r="133">
          <cell r="A133">
            <v>0.37</v>
          </cell>
        </row>
        <row r="134">
          <cell r="A134">
            <v>0.377</v>
          </cell>
        </row>
        <row r="135">
          <cell r="A135">
            <v>0.376</v>
          </cell>
        </row>
        <row r="136">
          <cell r="A136">
            <v>0.378</v>
          </cell>
        </row>
        <row r="137">
          <cell r="A137">
            <v>0.375</v>
          </cell>
        </row>
        <row r="138">
          <cell r="A138">
            <v>0.374</v>
          </cell>
        </row>
        <row r="139">
          <cell r="A139">
            <v>0.36899999999999999</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D"/>
      <sheetName val="Containment Action Checklist"/>
      <sheetName val="Is Is-Not"/>
      <sheetName val="5 Why"/>
      <sheetName val="5 Why example"/>
    </sheetNames>
    <sheetDataSet>
      <sheetData sheetId="0">
        <row r="4">
          <cell r="E4" t="str">
            <v>Brand:</v>
          </cell>
          <cell r="G4" t="str">
            <v>Facility:</v>
          </cell>
        </row>
        <row r="6">
          <cell r="D6" t="str">
            <v>Leader:</v>
          </cell>
        </row>
        <row r="11">
          <cell r="E11" t="str">
            <v>% Effective</v>
          </cell>
          <cell r="G11" t="str">
            <v>Date Implemented</v>
          </cell>
          <cell r="H11" t="str">
            <v>Verified Y/N</v>
          </cell>
        </row>
        <row r="13">
          <cell r="F13" t="str">
            <v>% Contribution</v>
          </cell>
          <cell r="H13" t="str">
            <v>Verified Y/N</v>
          </cell>
        </row>
        <row r="15">
          <cell r="F15" t="str">
            <v>Validation Method</v>
          </cell>
          <cell r="H15" t="str">
            <v>Verified Y/N</v>
          </cell>
        </row>
        <row r="17">
          <cell r="E17" t="str">
            <v>Measured Improvement</v>
          </cell>
          <cell r="G17" t="str">
            <v>Date Implemented</v>
          </cell>
          <cell r="H17" t="str">
            <v>Verified Y/N</v>
          </cell>
        </row>
        <row r="19">
          <cell r="G19" t="str">
            <v>Date Implemented</v>
          </cell>
          <cell r="H19" t="str">
            <v>Verified Y/N</v>
          </cell>
        </row>
        <row r="23">
          <cell r="C23" t="str">
            <v>Last Updated:</v>
          </cell>
          <cell r="E23" t="str">
            <v>Reported by:</v>
          </cell>
        </row>
        <row r="24">
          <cell r="C24" t="str">
            <v>Reviewed &amp; Approved by:</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6.vml"/><Relationship Id="rId7" Type="http://schemas.openxmlformats.org/officeDocument/2006/relationships/ctrlProp" Target="../ctrlProps/ctrlProp13.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9" Type="http://schemas.openxmlformats.org/officeDocument/2006/relationships/ctrlProp" Target="../ctrlProps/ctrlProp51.xml"/><Relationship Id="rId21" Type="http://schemas.openxmlformats.org/officeDocument/2006/relationships/ctrlProp" Target="../ctrlProps/ctrlProp33.xml"/><Relationship Id="rId34" Type="http://schemas.openxmlformats.org/officeDocument/2006/relationships/ctrlProp" Target="../ctrlProps/ctrlProp46.xml"/><Relationship Id="rId42" Type="http://schemas.openxmlformats.org/officeDocument/2006/relationships/ctrlProp" Target="../ctrlProps/ctrlProp54.xml"/><Relationship Id="rId47" Type="http://schemas.openxmlformats.org/officeDocument/2006/relationships/ctrlProp" Target="../ctrlProps/ctrlProp59.xml"/><Relationship Id="rId50" Type="http://schemas.openxmlformats.org/officeDocument/2006/relationships/ctrlProp" Target="../ctrlProps/ctrlProp62.xml"/><Relationship Id="rId55" Type="http://schemas.openxmlformats.org/officeDocument/2006/relationships/ctrlProp" Target="../ctrlProps/ctrlProp67.xml"/><Relationship Id="rId63" Type="http://schemas.openxmlformats.org/officeDocument/2006/relationships/ctrlProp" Target="../ctrlProps/ctrlProp75.xml"/><Relationship Id="rId68" Type="http://schemas.openxmlformats.org/officeDocument/2006/relationships/ctrlProp" Target="../ctrlProps/ctrlProp80.xml"/><Relationship Id="rId7" Type="http://schemas.openxmlformats.org/officeDocument/2006/relationships/ctrlProp" Target="../ctrlProps/ctrlProp19.xml"/><Relationship Id="rId71" Type="http://schemas.openxmlformats.org/officeDocument/2006/relationships/comments" Target="../comments5.xml"/><Relationship Id="rId2" Type="http://schemas.openxmlformats.org/officeDocument/2006/relationships/drawing" Target="../drawings/drawing19.xml"/><Relationship Id="rId16" Type="http://schemas.openxmlformats.org/officeDocument/2006/relationships/ctrlProp" Target="../ctrlProps/ctrlProp28.xml"/><Relationship Id="rId29" Type="http://schemas.openxmlformats.org/officeDocument/2006/relationships/ctrlProp" Target="../ctrlProps/ctrlProp41.xml"/><Relationship Id="rId1" Type="http://schemas.openxmlformats.org/officeDocument/2006/relationships/printerSettings" Target="../printerSettings/printerSettings17.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45" Type="http://schemas.openxmlformats.org/officeDocument/2006/relationships/ctrlProp" Target="../ctrlProps/ctrlProp57.xml"/><Relationship Id="rId53" Type="http://schemas.openxmlformats.org/officeDocument/2006/relationships/ctrlProp" Target="../ctrlProps/ctrlProp65.xml"/><Relationship Id="rId58" Type="http://schemas.openxmlformats.org/officeDocument/2006/relationships/ctrlProp" Target="../ctrlProps/ctrlProp70.xml"/><Relationship Id="rId66" Type="http://schemas.openxmlformats.org/officeDocument/2006/relationships/ctrlProp" Target="../ctrlProps/ctrlProp78.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61" Type="http://schemas.openxmlformats.org/officeDocument/2006/relationships/ctrlProp" Target="../ctrlProps/ctrlProp73.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60" Type="http://schemas.openxmlformats.org/officeDocument/2006/relationships/ctrlProp" Target="../ctrlProps/ctrlProp72.xml"/><Relationship Id="rId65" Type="http://schemas.openxmlformats.org/officeDocument/2006/relationships/ctrlProp" Target="../ctrlProps/ctrlProp77.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 Id="rId56" Type="http://schemas.openxmlformats.org/officeDocument/2006/relationships/ctrlProp" Target="../ctrlProps/ctrlProp68.xml"/><Relationship Id="rId64" Type="http://schemas.openxmlformats.org/officeDocument/2006/relationships/ctrlProp" Target="../ctrlProps/ctrlProp76.xml"/><Relationship Id="rId69" Type="http://schemas.openxmlformats.org/officeDocument/2006/relationships/ctrlProp" Target="../ctrlProps/ctrlProp81.xml"/><Relationship Id="rId8" Type="http://schemas.openxmlformats.org/officeDocument/2006/relationships/ctrlProp" Target="../ctrlProps/ctrlProp20.xml"/><Relationship Id="rId51" Type="http://schemas.openxmlformats.org/officeDocument/2006/relationships/ctrlProp" Target="../ctrlProps/ctrlProp63.xml"/><Relationship Id="rId3" Type="http://schemas.openxmlformats.org/officeDocument/2006/relationships/vmlDrawing" Target="../drawings/vmlDrawing7.v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59" Type="http://schemas.openxmlformats.org/officeDocument/2006/relationships/ctrlProp" Target="../ctrlProps/ctrlProp71.xml"/><Relationship Id="rId67" Type="http://schemas.openxmlformats.org/officeDocument/2006/relationships/ctrlProp" Target="../ctrlProps/ctrlProp79.xml"/><Relationship Id="rId20" Type="http://schemas.openxmlformats.org/officeDocument/2006/relationships/ctrlProp" Target="../ctrlProps/ctrlProp32.xml"/><Relationship Id="rId41" Type="http://schemas.openxmlformats.org/officeDocument/2006/relationships/ctrlProp" Target="../ctrlProps/ctrlProp53.xml"/><Relationship Id="rId54" Type="http://schemas.openxmlformats.org/officeDocument/2006/relationships/ctrlProp" Target="../ctrlProps/ctrlProp66.xml"/><Relationship Id="rId62" Type="http://schemas.openxmlformats.org/officeDocument/2006/relationships/ctrlProp" Target="../ctrlProps/ctrlProp74.xml"/><Relationship Id="rId70" Type="http://schemas.openxmlformats.org/officeDocument/2006/relationships/ctrlProp" Target="../ctrlProps/ctrlProp82.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34998626667073579"/>
  </sheetPr>
  <dimension ref="B1:L33"/>
  <sheetViews>
    <sheetView showGridLines="0" tabSelected="1" zoomScaleNormal="100" zoomScaleSheetLayoutView="90" zoomScalePageLayoutView="60" workbookViewId="0">
      <selection activeCell="B33" sqref="B33"/>
    </sheetView>
  </sheetViews>
  <sheetFormatPr defaultColWidth="9.140625" defaultRowHeight="12.75" x14ac:dyDescent="0.2"/>
  <cols>
    <col min="1" max="1" width="1.42578125" style="1" customWidth="1"/>
    <col min="2" max="2" width="30.85546875" style="1" customWidth="1"/>
    <col min="3" max="3" width="45.5703125" style="1" customWidth="1"/>
    <col min="4" max="5" width="9.140625" style="1"/>
    <col min="6" max="6" width="12.7109375" style="1" customWidth="1"/>
    <col min="7" max="7" width="28.28515625" style="1" customWidth="1"/>
    <col min="8" max="16384" width="9.140625" style="1"/>
  </cols>
  <sheetData>
    <row r="1" spans="2:12" ht="13.5" thickBot="1" x14ac:dyDescent="0.25"/>
    <row r="2" spans="2:12" ht="33" customHeight="1" thickBot="1" x14ac:dyDescent="0.25">
      <c r="B2" s="547" t="s">
        <v>468</v>
      </c>
      <c r="C2" s="548"/>
      <c r="E2" s="546" t="s">
        <v>459</v>
      </c>
      <c r="F2" s="546"/>
      <c r="G2" s="546"/>
      <c r="H2" s="369"/>
      <c r="I2" s="369"/>
      <c r="J2" s="369"/>
      <c r="K2" s="369"/>
      <c r="L2" s="369"/>
    </row>
    <row r="3" spans="2:12" ht="12.75" customHeight="1" x14ac:dyDescent="0.2">
      <c r="B3" s="14"/>
      <c r="C3" s="15"/>
      <c r="E3" s="546"/>
      <c r="F3" s="546"/>
      <c r="G3" s="546"/>
      <c r="H3" s="369"/>
      <c r="I3" s="369"/>
      <c r="J3" s="369"/>
      <c r="K3" s="369"/>
      <c r="L3" s="369"/>
    </row>
    <row r="4" spans="2:12" ht="12.75" customHeight="1" x14ac:dyDescent="0.2">
      <c r="B4" s="19" t="s">
        <v>69</v>
      </c>
      <c r="C4" s="18"/>
      <c r="E4" s="546"/>
      <c r="F4" s="546"/>
      <c r="G4" s="546"/>
      <c r="H4" s="369"/>
      <c r="I4" s="369"/>
      <c r="J4" s="369"/>
      <c r="K4" s="369"/>
      <c r="L4" s="369"/>
    </row>
    <row r="5" spans="2:12" ht="12.75" customHeight="1" x14ac:dyDescent="0.2">
      <c r="B5" s="19" t="s">
        <v>67</v>
      </c>
      <c r="C5" s="18"/>
      <c r="E5" s="546"/>
      <c r="F5" s="546"/>
      <c r="G5" s="546"/>
      <c r="H5" s="369"/>
      <c r="I5" s="369"/>
      <c r="J5" s="369"/>
      <c r="K5" s="369"/>
      <c r="L5" s="369"/>
    </row>
    <row r="6" spans="2:12" x14ac:dyDescent="0.2">
      <c r="B6" s="19" t="s">
        <v>331</v>
      </c>
      <c r="C6" s="18"/>
    </row>
    <row r="7" spans="2:12" ht="12.75" customHeight="1" x14ac:dyDescent="0.2">
      <c r="B7" s="19" t="s">
        <v>65</v>
      </c>
      <c r="C7" s="18"/>
      <c r="E7" s="546" t="s">
        <v>470</v>
      </c>
      <c r="F7" s="546"/>
      <c r="G7" s="546"/>
    </row>
    <row r="8" spans="2:12" ht="12.75" customHeight="1" x14ac:dyDescent="0.2">
      <c r="B8" s="19" t="s">
        <v>64</v>
      </c>
      <c r="C8" s="18"/>
      <c r="E8" s="546"/>
      <c r="F8" s="546"/>
      <c r="G8" s="546"/>
    </row>
    <row r="9" spans="2:12" ht="12.75" customHeight="1" x14ac:dyDescent="0.2">
      <c r="B9" s="19" t="s">
        <v>332</v>
      </c>
      <c r="C9" s="18"/>
      <c r="E9" s="546"/>
      <c r="F9" s="546"/>
      <c r="G9" s="546"/>
    </row>
    <row r="10" spans="2:12" ht="12.75" customHeight="1" x14ac:dyDescent="0.2">
      <c r="B10" s="19" t="s">
        <v>62</v>
      </c>
      <c r="C10" s="18"/>
      <c r="E10" s="546"/>
      <c r="F10" s="546"/>
      <c r="G10" s="546"/>
    </row>
    <row r="11" spans="2:12" ht="15" customHeight="1" x14ac:dyDescent="0.2">
      <c r="B11" s="19" t="s">
        <v>21</v>
      </c>
      <c r="C11" s="18"/>
      <c r="E11" s="546"/>
      <c r="F11" s="546"/>
      <c r="G11" s="546"/>
    </row>
    <row r="12" spans="2:12" x14ac:dyDescent="0.2">
      <c r="B12" s="19" t="s">
        <v>20</v>
      </c>
      <c r="C12" s="18"/>
      <c r="E12" s="546"/>
      <c r="F12" s="546"/>
      <c r="G12" s="546"/>
    </row>
    <row r="13" spans="2:12" x14ac:dyDescent="0.2">
      <c r="B13" s="19" t="s">
        <v>19</v>
      </c>
      <c r="C13" s="18"/>
    </row>
    <row r="14" spans="2:12" x14ac:dyDescent="0.2">
      <c r="B14" s="19" t="s">
        <v>333</v>
      </c>
      <c r="C14" s="18"/>
    </row>
    <row r="15" spans="2:12" x14ac:dyDescent="0.2">
      <c r="B15" s="19" t="s">
        <v>17</v>
      </c>
      <c r="C15" s="18"/>
    </row>
    <row r="16" spans="2:12" x14ac:dyDescent="0.2">
      <c r="B16" s="19" t="s">
        <v>336</v>
      </c>
      <c r="C16" s="18"/>
    </row>
    <row r="17" spans="2:3" x14ac:dyDescent="0.2">
      <c r="B17" s="19" t="s">
        <v>482</v>
      </c>
      <c r="C17" s="502"/>
    </row>
    <row r="18" spans="2:3" ht="13.5" customHeight="1" x14ac:dyDescent="0.2">
      <c r="B18" s="19" t="s">
        <v>60</v>
      </c>
      <c r="C18" s="18"/>
    </row>
    <row r="19" spans="2:3" x14ac:dyDescent="0.2">
      <c r="B19" s="19" t="s">
        <v>59</v>
      </c>
      <c r="C19" s="18"/>
    </row>
    <row r="20" spans="2:3" x14ac:dyDescent="0.2">
      <c r="B20" s="19" t="s">
        <v>334</v>
      </c>
      <c r="C20" s="18"/>
    </row>
    <row r="21" spans="2:3" x14ac:dyDescent="0.2">
      <c r="B21" s="19" t="s">
        <v>58</v>
      </c>
      <c r="C21" s="18"/>
    </row>
    <row r="22" spans="2:3" ht="13.5" thickBot="1" x14ac:dyDescent="0.25">
      <c r="B22" s="17"/>
      <c r="C22" s="16"/>
    </row>
    <row r="28" spans="2:3" x14ac:dyDescent="0.2">
      <c r="B28" s="370" t="s">
        <v>469</v>
      </c>
    </row>
    <row r="29" spans="2:3" x14ac:dyDescent="0.2">
      <c r="B29" s="1" t="s">
        <v>478</v>
      </c>
    </row>
    <row r="30" spans="2:3" x14ac:dyDescent="0.2">
      <c r="B30" s="1" t="s">
        <v>485</v>
      </c>
    </row>
    <row r="31" spans="2:3" x14ac:dyDescent="0.2">
      <c r="B31" s="1" t="s">
        <v>489</v>
      </c>
    </row>
    <row r="32" spans="2:3" x14ac:dyDescent="0.2">
      <c r="B32" s="1" t="s">
        <v>490</v>
      </c>
    </row>
    <row r="33" spans="2:2" x14ac:dyDescent="0.2">
      <c r="B33" s="1" t="s">
        <v>508</v>
      </c>
    </row>
  </sheetData>
  <sheetProtection formatCells="0" selectLockedCells="1"/>
  <mergeCells count="3">
    <mergeCell ref="E2:G5"/>
    <mergeCell ref="E7:G12"/>
    <mergeCell ref="B2:C2"/>
  </mergeCells>
  <printOptions horizontalCentered="1"/>
  <pageMargins left="0.75" right="0.75" top="1" bottom="1" header="0.5" footer="0.5"/>
  <pageSetup scale="49" orientation="portrait" horizontalDpi="300" r:id="rId1"/>
  <headerFooter alignWithMargins="0">
    <oddHeader xml:space="preserve">&amp;L&amp;12     Printed copies valid only on the date of print:&amp;R&amp;12PRINT DATE:  &amp;D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tint="0.34998626667073579"/>
    <pageSetUpPr fitToPage="1"/>
  </sheetPr>
  <dimension ref="A1:S51"/>
  <sheetViews>
    <sheetView showGridLines="0" topLeftCell="A11" workbookViewId="0">
      <selection activeCell="V42" sqref="V42"/>
    </sheetView>
  </sheetViews>
  <sheetFormatPr defaultColWidth="9.140625" defaultRowHeight="12.75" x14ac:dyDescent="0.2"/>
  <cols>
    <col min="1" max="1" width="6.140625" style="115" customWidth="1"/>
    <col min="2" max="2" width="15" style="115" bestFit="1" customWidth="1"/>
    <col min="3" max="3" width="1.7109375" style="115" customWidth="1"/>
    <col min="4" max="4" width="18.5703125" style="115" customWidth="1"/>
    <col min="5" max="6" width="6.5703125" style="115" customWidth="1"/>
    <col min="7" max="7" width="7.85546875" style="115" customWidth="1"/>
    <col min="8" max="8" width="6.7109375" style="115" customWidth="1"/>
    <col min="9" max="9" width="7" style="115" customWidth="1"/>
    <col min="10" max="16" width="6.5703125" style="115" customWidth="1"/>
    <col min="17" max="17" width="4.28515625" style="115" customWidth="1"/>
    <col min="18" max="18" width="4.140625" style="115" customWidth="1"/>
    <col min="19" max="16384" width="9.140625" style="115"/>
  </cols>
  <sheetData>
    <row r="1" spans="1:18" s="35" customFormat="1" ht="20.100000000000001" customHeight="1" x14ac:dyDescent="0.25">
      <c r="A1" s="421"/>
      <c r="B1" s="422"/>
      <c r="C1" s="422"/>
      <c r="D1" s="422"/>
      <c r="E1" s="423"/>
      <c r="F1" s="709" t="s">
        <v>118</v>
      </c>
      <c r="G1" s="709"/>
      <c r="H1" s="709"/>
      <c r="I1" s="709"/>
      <c r="J1" s="709"/>
      <c r="K1" s="709"/>
      <c r="L1" s="709"/>
      <c r="M1" s="709"/>
      <c r="N1" s="709"/>
      <c r="O1" s="709"/>
      <c r="P1" s="709"/>
      <c r="Q1" s="709"/>
      <c r="R1" s="710"/>
    </row>
    <row r="2" spans="1:18" s="35" customFormat="1" ht="20.100000000000001" customHeight="1" thickBot="1" x14ac:dyDescent="0.3">
      <c r="A2" s="711"/>
      <c r="B2" s="712"/>
      <c r="C2" s="712"/>
      <c r="D2" s="712"/>
      <c r="E2" s="712"/>
      <c r="F2" s="713" t="s">
        <v>119</v>
      </c>
      <c r="G2" s="713"/>
      <c r="H2" s="713"/>
      <c r="I2" s="713"/>
      <c r="J2" s="713"/>
      <c r="K2" s="713"/>
      <c r="L2" s="713"/>
      <c r="M2" s="713"/>
      <c r="N2" s="713"/>
      <c r="O2" s="713"/>
      <c r="P2" s="713"/>
      <c r="Q2" s="713"/>
      <c r="R2" s="714"/>
    </row>
    <row r="3" spans="1:18" ht="12" customHeight="1" x14ac:dyDescent="0.2">
      <c r="A3" s="410" t="s">
        <v>120</v>
      </c>
      <c r="B3" s="411"/>
      <c r="C3" s="715">
        <f>'Title Page'!C9</f>
        <v>0</v>
      </c>
      <c r="D3" s="715"/>
      <c r="E3" s="715"/>
      <c r="F3" s="715"/>
      <c r="G3" s="715"/>
      <c r="H3" s="716"/>
      <c r="I3" s="415" t="s">
        <v>121</v>
      </c>
      <c r="J3" s="415"/>
      <c r="K3" s="717">
        <f>'Title Page'!C5</f>
        <v>0</v>
      </c>
      <c r="L3" s="717"/>
      <c r="M3" s="717"/>
      <c r="N3" s="717"/>
      <c r="O3" s="717"/>
      <c r="P3" s="717"/>
      <c r="Q3" s="717"/>
      <c r="R3" s="718"/>
    </row>
    <row r="4" spans="1:18" x14ac:dyDescent="0.2">
      <c r="A4" s="412" t="s">
        <v>122</v>
      </c>
      <c r="B4" s="413"/>
      <c r="C4" s="702">
        <f>'Title Page'!C10</f>
        <v>0</v>
      </c>
      <c r="D4" s="702"/>
      <c r="E4" s="702"/>
      <c r="F4" s="702"/>
      <c r="G4" s="702"/>
      <c r="H4" s="703"/>
      <c r="I4" s="409" t="s">
        <v>123</v>
      </c>
      <c r="J4" s="409"/>
      <c r="K4" s="704">
        <f>'Title Page'!C4</f>
        <v>0</v>
      </c>
      <c r="L4" s="704"/>
      <c r="M4" s="704"/>
      <c r="N4" s="704"/>
      <c r="O4" s="704"/>
      <c r="P4" s="704"/>
      <c r="Q4" s="704"/>
      <c r="R4" s="705"/>
    </row>
    <row r="5" spans="1:18" ht="12" customHeight="1" x14ac:dyDescent="0.2">
      <c r="A5" s="719" t="s">
        <v>124</v>
      </c>
      <c r="B5" s="720"/>
      <c r="C5" s="720"/>
      <c r="D5" s="720"/>
      <c r="E5" s="720"/>
      <c r="F5" s="720"/>
      <c r="G5" s="720"/>
      <c r="H5" s="721"/>
      <c r="I5" s="415" t="s">
        <v>125</v>
      </c>
      <c r="J5" s="415"/>
      <c r="K5" s="228"/>
      <c r="L5" s="228"/>
      <c r="M5" s="228"/>
      <c r="N5" s="228"/>
      <c r="O5" s="717">
        <f>'Title Page'!C7</f>
        <v>0</v>
      </c>
      <c r="P5" s="717"/>
      <c r="Q5" s="717"/>
      <c r="R5" s="718"/>
    </row>
    <row r="6" spans="1:18" ht="12" customHeight="1" x14ac:dyDescent="0.2">
      <c r="A6" s="722"/>
      <c r="B6" s="723"/>
      <c r="C6" s="723"/>
      <c r="D6" s="723"/>
      <c r="E6" s="723"/>
      <c r="F6" s="723"/>
      <c r="G6" s="723"/>
      <c r="H6" s="724"/>
      <c r="I6" s="409" t="s">
        <v>126</v>
      </c>
      <c r="J6" s="409"/>
      <c r="K6" s="231"/>
      <c r="L6" s="231"/>
      <c r="M6" s="231"/>
      <c r="N6" s="231"/>
      <c r="O6" s="116"/>
      <c r="P6" s="116"/>
      <c r="Q6" s="116"/>
      <c r="R6" s="117"/>
    </row>
    <row r="7" spans="1:18" x14ac:dyDescent="0.2">
      <c r="A7" s="725"/>
      <c r="B7" s="726"/>
      <c r="C7" s="726"/>
      <c r="D7" s="726"/>
      <c r="E7" s="726"/>
      <c r="F7" s="726"/>
      <c r="G7" s="726"/>
      <c r="H7" s="727"/>
      <c r="I7" s="728"/>
      <c r="J7" s="728"/>
      <c r="K7" s="728"/>
      <c r="L7" s="728"/>
      <c r="M7" s="728"/>
      <c r="N7" s="728"/>
      <c r="O7" s="728"/>
      <c r="P7" s="728"/>
      <c r="Q7" s="728"/>
      <c r="R7" s="729"/>
    </row>
    <row r="8" spans="1:18" ht="24" customHeight="1" x14ac:dyDescent="0.2">
      <c r="A8" s="418" t="s">
        <v>127</v>
      </c>
      <c r="B8" s="730" t="s">
        <v>488</v>
      </c>
      <c r="C8" s="731"/>
      <c r="D8" s="731"/>
      <c r="E8" s="732" t="s">
        <v>128</v>
      </c>
      <c r="F8" s="732"/>
      <c r="G8" s="418" t="s">
        <v>129</v>
      </c>
      <c r="H8" s="418" t="s">
        <v>130</v>
      </c>
      <c r="I8" s="706" t="s">
        <v>131</v>
      </c>
      <c r="J8" s="707"/>
      <c r="K8" s="707"/>
      <c r="L8" s="707"/>
      <c r="M8" s="708"/>
      <c r="N8" s="706" t="s">
        <v>132</v>
      </c>
      <c r="O8" s="733"/>
      <c r="P8" s="734"/>
      <c r="Q8" s="510" t="s">
        <v>133</v>
      </c>
      <c r="R8" s="509" t="s">
        <v>134</v>
      </c>
    </row>
    <row r="9" spans="1:18" s="235" customFormat="1" ht="15.95" customHeight="1" x14ac:dyDescent="0.2">
      <c r="A9" s="512">
        <v>1</v>
      </c>
      <c r="B9" s="118"/>
      <c r="C9" s="735"/>
      <c r="D9" s="736"/>
      <c r="E9" s="119"/>
      <c r="F9" s="511"/>
      <c r="G9" s="32"/>
      <c r="H9" s="33"/>
      <c r="I9" s="120"/>
      <c r="J9" s="120"/>
      <c r="K9" s="120"/>
      <c r="L9" s="514"/>
      <c r="M9" s="514"/>
      <c r="N9" s="737"/>
      <c r="O9" s="738"/>
      <c r="P9" s="739"/>
      <c r="Q9" s="424" t="str">
        <f>IF(I9="","",IF(MAX(I9:M9)&gt;MAX(E9:F9),"",IF(MIN(I9:M9)&lt;MIN(E9:F9),"","X")))</f>
        <v/>
      </c>
      <c r="R9" s="425" t="str">
        <f>IF(I9="","",IF(MAX(I9:M9)&gt;MAX(E9:F9),"X",IF(MIN(I9:M9)&lt;MIN(E9:F9),"X","")))</f>
        <v/>
      </c>
    </row>
    <row r="10" spans="1:18" s="235" customFormat="1" ht="15.95" customHeight="1" x14ac:dyDescent="0.2">
      <c r="A10" s="34">
        <v>2</v>
      </c>
      <c r="B10" s="120"/>
      <c r="C10" s="735"/>
      <c r="D10" s="736"/>
      <c r="E10" s="119"/>
      <c r="F10" s="121"/>
      <c r="G10" s="32"/>
      <c r="H10" s="33"/>
      <c r="I10" s="118"/>
      <c r="J10" s="118"/>
      <c r="K10" s="118"/>
      <c r="L10" s="513"/>
      <c r="M10" s="513"/>
      <c r="N10" s="737"/>
      <c r="O10" s="738"/>
      <c r="P10" s="739"/>
      <c r="Q10" s="424" t="str">
        <f t="shared" ref="Q10:Q46" si="0">IF(I10="","",IF(MAX(I10:M10)&gt;MAX(E10:F10),"",IF(MIN(I10:M10)&lt;MIN(E10:F10),"","X")))</f>
        <v/>
      </c>
      <c r="R10" s="425" t="str">
        <f t="shared" ref="R10:R46" si="1">IF(I10="","",IF(MAX(I10:M10)&gt;MAX(E10:F10),"X",IF(MIN(I10:M10)&lt;MIN(E10:F10),"X","")))</f>
        <v/>
      </c>
    </row>
    <row r="11" spans="1:18" s="235" customFormat="1" ht="15.95" customHeight="1" x14ac:dyDescent="0.2">
      <c r="A11" s="34">
        <v>3</v>
      </c>
      <c r="B11" s="118"/>
      <c r="C11" s="735"/>
      <c r="D11" s="736"/>
      <c r="E11" s="119"/>
      <c r="F11" s="121"/>
      <c r="G11" s="32"/>
      <c r="H11" s="33"/>
      <c r="I11" s="118"/>
      <c r="J11" s="118"/>
      <c r="K11" s="118"/>
      <c r="L11" s="513"/>
      <c r="M11" s="513"/>
      <c r="N11" s="737"/>
      <c r="O11" s="738"/>
      <c r="P11" s="739"/>
      <c r="Q11" s="424" t="str">
        <f t="shared" si="0"/>
        <v/>
      </c>
      <c r="R11" s="425" t="str">
        <f t="shared" si="1"/>
        <v/>
      </c>
    </row>
    <row r="12" spans="1:18" s="235" customFormat="1" ht="15.95" customHeight="1" x14ac:dyDescent="0.2">
      <c r="A12" s="34">
        <v>4</v>
      </c>
      <c r="B12" s="118"/>
      <c r="C12" s="735"/>
      <c r="D12" s="736"/>
      <c r="E12" s="119"/>
      <c r="F12" s="121"/>
      <c r="G12" s="32"/>
      <c r="H12" s="33"/>
      <c r="I12" s="118"/>
      <c r="J12" s="118"/>
      <c r="K12" s="118"/>
      <c r="L12" s="513"/>
      <c r="M12" s="513"/>
      <c r="N12" s="737"/>
      <c r="O12" s="738"/>
      <c r="P12" s="739"/>
      <c r="Q12" s="424" t="str">
        <f t="shared" si="0"/>
        <v/>
      </c>
      <c r="R12" s="425" t="str">
        <f t="shared" si="1"/>
        <v/>
      </c>
    </row>
    <row r="13" spans="1:18" s="235" customFormat="1" ht="15.95" customHeight="1" x14ac:dyDescent="0.2">
      <c r="A13" s="34">
        <v>5</v>
      </c>
      <c r="B13" s="118"/>
      <c r="C13" s="735"/>
      <c r="D13" s="736"/>
      <c r="E13" s="119"/>
      <c r="F13" s="121"/>
      <c r="G13" s="32"/>
      <c r="H13" s="33"/>
      <c r="I13" s="118"/>
      <c r="J13" s="118"/>
      <c r="K13" s="118"/>
      <c r="L13" s="513"/>
      <c r="M13" s="513"/>
      <c r="N13" s="737"/>
      <c r="O13" s="738"/>
      <c r="P13" s="739"/>
      <c r="Q13" s="424" t="str">
        <f t="shared" si="0"/>
        <v/>
      </c>
      <c r="R13" s="425" t="str">
        <f t="shared" si="1"/>
        <v/>
      </c>
    </row>
    <row r="14" spans="1:18" s="235" customFormat="1" ht="15.95" customHeight="1" x14ac:dyDescent="0.2">
      <c r="A14" s="34">
        <v>6</v>
      </c>
      <c r="B14" s="118"/>
      <c r="C14" s="735"/>
      <c r="D14" s="736"/>
      <c r="E14" s="119"/>
      <c r="F14" s="121"/>
      <c r="G14" s="32"/>
      <c r="H14" s="33"/>
      <c r="I14" s="118"/>
      <c r="J14" s="118"/>
      <c r="K14" s="118"/>
      <c r="L14" s="513"/>
      <c r="M14" s="513"/>
      <c r="N14" s="737"/>
      <c r="O14" s="738"/>
      <c r="P14" s="739"/>
      <c r="Q14" s="424" t="str">
        <f t="shared" si="0"/>
        <v/>
      </c>
      <c r="R14" s="425" t="str">
        <f t="shared" si="1"/>
        <v/>
      </c>
    </row>
    <row r="15" spans="1:18" s="235" customFormat="1" ht="15.95" customHeight="1" x14ac:dyDescent="0.2">
      <c r="A15" s="34">
        <v>7</v>
      </c>
      <c r="B15" s="118"/>
      <c r="C15" s="735"/>
      <c r="D15" s="736"/>
      <c r="E15" s="119"/>
      <c r="F15" s="121"/>
      <c r="G15" s="32"/>
      <c r="H15" s="33"/>
      <c r="I15" s="118"/>
      <c r="J15" s="118"/>
      <c r="K15" s="118"/>
      <c r="L15" s="513"/>
      <c r="M15" s="513"/>
      <c r="N15" s="737"/>
      <c r="O15" s="738"/>
      <c r="P15" s="739"/>
      <c r="Q15" s="424" t="str">
        <f t="shared" si="0"/>
        <v/>
      </c>
      <c r="R15" s="425" t="str">
        <f t="shared" si="1"/>
        <v/>
      </c>
    </row>
    <row r="16" spans="1:18" s="235" customFormat="1" ht="15.95" customHeight="1" x14ac:dyDescent="0.2">
      <c r="A16" s="34">
        <v>8</v>
      </c>
      <c r="B16" s="118"/>
      <c r="C16" s="735"/>
      <c r="D16" s="736"/>
      <c r="E16" s="119"/>
      <c r="F16" s="121"/>
      <c r="G16" s="32"/>
      <c r="H16" s="33"/>
      <c r="I16" s="118"/>
      <c r="J16" s="118"/>
      <c r="K16" s="118"/>
      <c r="L16" s="513"/>
      <c r="M16" s="513"/>
      <c r="N16" s="737"/>
      <c r="O16" s="738"/>
      <c r="P16" s="739"/>
      <c r="Q16" s="424" t="str">
        <f t="shared" si="0"/>
        <v/>
      </c>
      <c r="R16" s="425" t="str">
        <f t="shared" si="1"/>
        <v/>
      </c>
    </row>
    <row r="17" spans="1:18" s="235" customFormat="1" ht="15.95" customHeight="1" x14ac:dyDescent="0.2">
      <c r="A17" s="34">
        <v>9</v>
      </c>
      <c r="B17" s="118"/>
      <c r="C17" s="735"/>
      <c r="D17" s="736"/>
      <c r="E17" s="119"/>
      <c r="F17" s="121"/>
      <c r="G17" s="32"/>
      <c r="H17" s="33"/>
      <c r="I17" s="118"/>
      <c r="J17" s="118"/>
      <c r="K17" s="118"/>
      <c r="L17" s="513"/>
      <c r="M17" s="513"/>
      <c r="N17" s="737"/>
      <c r="O17" s="738"/>
      <c r="P17" s="739"/>
      <c r="Q17" s="424" t="str">
        <f t="shared" si="0"/>
        <v/>
      </c>
      <c r="R17" s="425" t="str">
        <f t="shared" si="1"/>
        <v/>
      </c>
    </row>
    <row r="18" spans="1:18" s="235" customFormat="1" ht="15.95" customHeight="1" x14ac:dyDescent="0.2">
      <c r="A18" s="34">
        <v>10</v>
      </c>
      <c r="B18" s="118"/>
      <c r="C18" s="735"/>
      <c r="D18" s="736"/>
      <c r="E18" s="119"/>
      <c r="F18" s="121"/>
      <c r="G18" s="32"/>
      <c r="H18" s="33"/>
      <c r="I18" s="118"/>
      <c r="J18" s="118"/>
      <c r="K18" s="118"/>
      <c r="L18" s="513"/>
      <c r="M18" s="513"/>
      <c r="N18" s="737"/>
      <c r="O18" s="738"/>
      <c r="P18" s="739"/>
      <c r="Q18" s="424" t="str">
        <f t="shared" si="0"/>
        <v/>
      </c>
      <c r="R18" s="425" t="str">
        <f t="shared" si="1"/>
        <v/>
      </c>
    </row>
    <row r="19" spans="1:18" s="235" customFormat="1" ht="15.95" customHeight="1" x14ac:dyDescent="0.2">
      <c r="A19" s="34">
        <v>11</v>
      </c>
      <c r="B19" s="118"/>
      <c r="C19" s="735"/>
      <c r="D19" s="736"/>
      <c r="E19" s="119"/>
      <c r="F19" s="121"/>
      <c r="G19" s="32"/>
      <c r="H19" s="33"/>
      <c r="I19" s="118"/>
      <c r="J19" s="118"/>
      <c r="K19" s="118"/>
      <c r="L19" s="513"/>
      <c r="M19" s="513"/>
      <c r="N19" s="737"/>
      <c r="O19" s="738"/>
      <c r="P19" s="739"/>
      <c r="Q19" s="424" t="str">
        <f t="shared" si="0"/>
        <v/>
      </c>
      <c r="R19" s="425" t="str">
        <f t="shared" si="1"/>
        <v/>
      </c>
    </row>
    <row r="20" spans="1:18" s="235" customFormat="1" ht="15.95" customHeight="1" x14ac:dyDescent="0.2">
      <c r="A20" s="34">
        <v>12</v>
      </c>
      <c r="B20" s="118"/>
      <c r="C20" s="735"/>
      <c r="D20" s="736"/>
      <c r="E20" s="119"/>
      <c r="F20" s="121"/>
      <c r="G20" s="32"/>
      <c r="H20" s="33"/>
      <c r="I20" s="118"/>
      <c r="J20" s="118"/>
      <c r="K20" s="118"/>
      <c r="L20" s="513"/>
      <c r="M20" s="513"/>
      <c r="N20" s="737"/>
      <c r="O20" s="738"/>
      <c r="P20" s="739"/>
      <c r="Q20" s="424" t="str">
        <f t="shared" si="0"/>
        <v/>
      </c>
      <c r="R20" s="425" t="str">
        <f t="shared" si="1"/>
        <v/>
      </c>
    </row>
    <row r="21" spans="1:18" s="235" customFormat="1" ht="15.95" customHeight="1" x14ac:dyDescent="0.2">
      <c r="A21" s="34">
        <v>13</v>
      </c>
      <c r="B21" s="118"/>
      <c r="C21" s="735"/>
      <c r="D21" s="736"/>
      <c r="E21" s="119"/>
      <c r="F21" s="121"/>
      <c r="G21" s="32"/>
      <c r="H21" s="33"/>
      <c r="I21" s="118"/>
      <c r="J21" s="118"/>
      <c r="K21" s="118"/>
      <c r="L21" s="513"/>
      <c r="M21" s="513"/>
      <c r="N21" s="737"/>
      <c r="O21" s="738"/>
      <c r="P21" s="739"/>
      <c r="Q21" s="424" t="str">
        <f t="shared" si="0"/>
        <v/>
      </c>
      <c r="R21" s="425" t="str">
        <f t="shared" si="1"/>
        <v/>
      </c>
    </row>
    <row r="22" spans="1:18" s="235" customFormat="1" ht="15.95" customHeight="1" x14ac:dyDescent="0.2">
      <c r="A22" s="34">
        <v>14</v>
      </c>
      <c r="B22" s="118"/>
      <c r="C22" s="735"/>
      <c r="D22" s="736"/>
      <c r="E22" s="119"/>
      <c r="F22" s="121"/>
      <c r="G22" s="32"/>
      <c r="H22" s="33"/>
      <c r="I22" s="118"/>
      <c r="J22" s="118"/>
      <c r="K22" s="118"/>
      <c r="L22" s="513"/>
      <c r="M22" s="513"/>
      <c r="N22" s="737"/>
      <c r="O22" s="738"/>
      <c r="P22" s="739"/>
      <c r="Q22" s="424" t="str">
        <f t="shared" si="0"/>
        <v/>
      </c>
      <c r="R22" s="425" t="str">
        <f t="shared" si="1"/>
        <v/>
      </c>
    </row>
    <row r="23" spans="1:18" s="235" customFormat="1" ht="15.95" customHeight="1" x14ac:dyDescent="0.2">
      <c r="A23" s="34">
        <v>15</v>
      </c>
      <c r="B23" s="118"/>
      <c r="C23" s="735"/>
      <c r="D23" s="736"/>
      <c r="E23" s="119"/>
      <c r="F23" s="121"/>
      <c r="G23" s="32"/>
      <c r="H23" s="33"/>
      <c r="I23" s="118"/>
      <c r="J23" s="118"/>
      <c r="K23" s="118"/>
      <c r="L23" s="513"/>
      <c r="M23" s="513"/>
      <c r="N23" s="737"/>
      <c r="O23" s="738"/>
      <c r="P23" s="739"/>
      <c r="Q23" s="424" t="str">
        <f t="shared" si="0"/>
        <v/>
      </c>
      <c r="R23" s="425" t="str">
        <f t="shared" si="1"/>
        <v/>
      </c>
    </row>
    <row r="24" spans="1:18" s="235" customFormat="1" ht="15.95" customHeight="1" x14ac:dyDescent="0.2">
      <c r="A24" s="34">
        <v>16</v>
      </c>
      <c r="B24" s="118"/>
      <c r="C24" s="735"/>
      <c r="D24" s="736"/>
      <c r="E24" s="119"/>
      <c r="F24" s="121"/>
      <c r="G24" s="32"/>
      <c r="H24" s="33"/>
      <c r="I24" s="118"/>
      <c r="J24" s="118"/>
      <c r="K24" s="118"/>
      <c r="L24" s="513"/>
      <c r="M24" s="513"/>
      <c r="N24" s="737"/>
      <c r="O24" s="738"/>
      <c r="P24" s="739"/>
      <c r="Q24" s="424" t="str">
        <f t="shared" si="0"/>
        <v/>
      </c>
      <c r="R24" s="425" t="str">
        <f t="shared" si="1"/>
        <v/>
      </c>
    </row>
    <row r="25" spans="1:18" s="235" customFormat="1" ht="15.95" customHeight="1" x14ac:dyDescent="0.2">
      <c r="A25" s="34">
        <v>17</v>
      </c>
      <c r="B25" s="118"/>
      <c r="C25" s="735"/>
      <c r="D25" s="736"/>
      <c r="E25" s="119"/>
      <c r="F25" s="121"/>
      <c r="G25" s="32"/>
      <c r="H25" s="33"/>
      <c r="I25" s="118"/>
      <c r="J25" s="118"/>
      <c r="K25" s="118"/>
      <c r="L25" s="513"/>
      <c r="M25" s="513"/>
      <c r="N25" s="737"/>
      <c r="O25" s="738"/>
      <c r="P25" s="739"/>
      <c r="Q25" s="424" t="str">
        <f t="shared" si="0"/>
        <v/>
      </c>
      <c r="R25" s="425" t="str">
        <f t="shared" si="1"/>
        <v/>
      </c>
    </row>
    <row r="26" spans="1:18" s="235" customFormat="1" ht="15.95" customHeight="1" x14ac:dyDescent="0.2">
      <c r="A26" s="34">
        <v>18</v>
      </c>
      <c r="B26" s="118"/>
      <c r="C26" s="735"/>
      <c r="D26" s="736"/>
      <c r="E26" s="119"/>
      <c r="F26" s="121"/>
      <c r="G26" s="32"/>
      <c r="H26" s="33"/>
      <c r="I26" s="118"/>
      <c r="J26" s="118"/>
      <c r="K26" s="118"/>
      <c r="L26" s="513"/>
      <c r="M26" s="513"/>
      <c r="N26" s="737"/>
      <c r="O26" s="738"/>
      <c r="P26" s="739"/>
      <c r="Q26" s="424" t="str">
        <f t="shared" si="0"/>
        <v/>
      </c>
      <c r="R26" s="425" t="str">
        <f t="shared" si="1"/>
        <v/>
      </c>
    </row>
    <row r="27" spans="1:18" s="235" customFormat="1" ht="15.95" customHeight="1" x14ac:dyDescent="0.2">
      <c r="A27" s="34">
        <v>19</v>
      </c>
      <c r="B27" s="118"/>
      <c r="C27" s="735"/>
      <c r="D27" s="736"/>
      <c r="E27" s="119"/>
      <c r="F27" s="121"/>
      <c r="G27" s="32"/>
      <c r="H27" s="33"/>
      <c r="I27" s="118"/>
      <c r="J27" s="118"/>
      <c r="K27" s="118"/>
      <c r="L27" s="513"/>
      <c r="M27" s="513"/>
      <c r="N27" s="737"/>
      <c r="O27" s="738"/>
      <c r="P27" s="739"/>
      <c r="Q27" s="424" t="str">
        <f t="shared" si="0"/>
        <v/>
      </c>
      <c r="R27" s="425" t="str">
        <f t="shared" si="1"/>
        <v/>
      </c>
    </row>
    <row r="28" spans="1:18" s="235" customFormat="1" ht="15.95" customHeight="1" x14ac:dyDescent="0.2">
      <c r="A28" s="34">
        <v>20</v>
      </c>
      <c r="B28" s="118"/>
      <c r="C28" s="735"/>
      <c r="D28" s="736"/>
      <c r="E28" s="119"/>
      <c r="F28" s="121"/>
      <c r="G28" s="32"/>
      <c r="H28" s="33"/>
      <c r="I28" s="118"/>
      <c r="J28" s="118"/>
      <c r="K28" s="118"/>
      <c r="L28" s="513"/>
      <c r="M28" s="513"/>
      <c r="N28" s="737"/>
      <c r="O28" s="738"/>
      <c r="P28" s="739"/>
      <c r="Q28" s="424" t="str">
        <f t="shared" si="0"/>
        <v/>
      </c>
      <c r="R28" s="425" t="str">
        <f t="shared" si="1"/>
        <v/>
      </c>
    </row>
    <row r="29" spans="1:18" s="235" customFormat="1" ht="15.95" customHeight="1" x14ac:dyDescent="0.2">
      <c r="A29" s="34">
        <v>21</v>
      </c>
      <c r="B29" s="118"/>
      <c r="C29" s="735"/>
      <c r="D29" s="736"/>
      <c r="E29" s="119"/>
      <c r="F29" s="121"/>
      <c r="G29" s="32"/>
      <c r="H29" s="33"/>
      <c r="I29" s="118"/>
      <c r="J29" s="118"/>
      <c r="K29" s="118"/>
      <c r="L29" s="513"/>
      <c r="M29" s="513"/>
      <c r="N29" s="737"/>
      <c r="O29" s="738"/>
      <c r="P29" s="739"/>
      <c r="Q29" s="424" t="str">
        <f t="shared" si="0"/>
        <v/>
      </c>
      <c r="R29" s="425" t="str">
        <f t="shared" si="1"/>
        <v/>
      </c>
    </row>
    <row r="30" spans="1:18" s="235" customFormat="1" ht="15.95" customHeight="1" x14ac:dyDescent="0.2">
      <c r="A30" s="34">
        <v>22</v>
      </c>
      <c r="B30" s="118"/>
      <c r="C30" s="735"/>
      <c r="D30" s="736"/>
      <c r="E30" s="119"/>
      <c r="F30" s="121"/>
      <c r="G30" s="32"/>
      <c r="H30" s="33"/>
      <c r="I30" s="118"/>
      <c r="J30" s="118"/>
      <c r="K30" s="118"/>
      <c r="L30" s="513"/>
      <c r="M30" s="513"/>
      <c r="N30" s="737"/>
      <c r="O30" s="738"/>
      <c r="P30" s="739"/>
      <c r="Q30" s="424" t="str">
        <f t="shared" si="0"/>
        <v/>
      </c>
      <c r="R30" s="425" t="str">
        <f t="shared" si="1"/>
        <v/>
      </c>
    </row>
    <row r="31" spans="1:18" s="235" customFormat="1" ht="15.95" customHeight="1" x14ac:dyDescent="0.2">
      <c r="A31" s="34">
        <v>23</v>
      </c>
      <c r="B31" s="118"/>
      <c r="C31" s="735"/>
      <c r="D31" s="736"/>
      <c r="E31" s="119"/>
      <c r="F31" s="121"/>
      <c r="G31" s="32"/>
      <c r="H31" s="33"/>
      <c r="I31" s="118"/>
      <c r="J31" s="118"/>
      <c r="K31" s="118"/>
      <c r="L31" s="513"/>
      <c r="M31" s="513"/>
      <c r="N31" s="737"/>
      <c r="O31" s="738"/>
      <c r="P31" s="739"/>
      <c r="Q31" s="424" t="str">
        <f t="shared" si="0"/>
        <v/>
      </c>
      <c r="R31" s="425" t="str">
        <f t="shared" si="1"/>
        <v/>
      </c>
    </row>
    <row r="32" spans="1:18" s="235" customFormat="1" ht="15.95" customHeight="1" x14ac:dyDescent="0.2">
      <c r="A32" s="34">
        <v>24</v>
      </c>
      <c r="B32" s="118"/>
      <c r="C32" s="735"/>
      <c r="D32" s="736"/>
      <c r="E32" s="119"/>
      <c r="F32" s="121"/>
      <c r="G32" s="32"/>
      <c r="H32" s="33"/>
      <c r="I32" s="118"/>
      <c r="J32" s="118"/>
      <c r="K32" s="118"/>
      <c r="L32" s="513"/>
      <c r="M32" s="513"/>
      <c r="N32" s="737"/>
      <c r="O32" s="738"/>
      <c r="P32" s="739"/>
      <c r="Q32" s="424" t="str">
        <f t="shared" si="0"/>
        <v/>
      </c>
      <c r="R32" s="425" t="str">
        <f t="shared" si="1"/>
        <v/>
      </c>
    </row>
    <row r="33" spans="1:19" s="235" customFormat="1" ht="15.95" customHeight="1" x14ac:dyDescent="0.2">
      <c r="A33" s="34">
        <v>25</v>
      </c>
      <c r="B33" s="118"/>
      <c r="C33" s="735"/>
      <c r="D33" s="736"/>
      <c r="E33" s="119"/>
      <c r="F33" s="121"/>
      <c r="G33" s="32"/>
      <c r="H33" s="33"/>
      <c r="I33" s="118"/>
      <c r="J33" s="118"/>
      <c r="K33" s="118"/>
      <c r="L33" s="513"/>
      <c r="M33" s="513"/>
      <c r="N33" s="737"/>
      <c r="O33" s="738"/>
      <c r="P33" s="739"/>
      <c r="Q33" s="424" t="str">
        <f t="shared" si="0"/>
        <v/>
      </c>
      <c r="R33" s="425" t="str">
        <f t="shared" si="1"/>
        <v/>
      </c>
    </row>
    <row r="34" spans="1:19" s="235" customFormat="1" ht="15.95" customHeight="1" x14ac:dyDescent="0.2">
      <c r="A34" s="34"/>
      <c r="B34" s="118"/>
      <c r="C34" s="735"/>
      <c r="D34" s="736"/>
      <c r="E34" s="119"/>
      <c r="F34" s="121"/>
      <c r="G34" s="32"/>
      <c r="H34" s="33"/>
      <c r="I34" s="118"/>
      <c r="J34" s="118"/>
      <c r="K34" s="118"/>
      <c r="L34" s="513"/>
      <c r="M34" s="513"/>
      <c r="N34" s="737"/>
      <c r="O34" s="738"/>
      <c r="P34" s="739"/>
      <c r="Q34" s="424" t="str">
        <f t="shared" si="0"/>
        <v/>
      </c>
      <c r="R34" s="425" t="str">
        <f t="shared" si="1"/>
        <v/>
      </c>
    </row>
    <row r="35" spans="1:19" s="235" customFormat="1" ht="15.95" customHeight="1" x14ac:dyDescent="0.2">
      <c r="A35" s="34"/>
      <c r="B35" s="118"/>
      <c r="C35" s="735"/>
      <c r="D35" s="736"/>
      <c r="E35" s="119"/>
      <c r="F35" s="121"/>
      <c r="G35" s="32"/>
      <c r="H35" s="33"/>
      <c r="I35" s="118"/>
      <c r="J35" s="118"/>
      <c r="K35" s="118"/>
      <c r="L35" s="513"/>
      <c r="M35" s="513"/>
      <c r="N35" s="737"/>
      <c r="O35" s="738"/>
      <c r="P35" s="739"/>
      <c r="Q35" s="424" t="str">
        <f t="shared" si="0"/>
        <v/>
      </c>
      <c r="R35" s="425" t="str">
        <f t="shared" si="1"/>
        <v/>
      </c>
    </row>
    <row r="36" spans="1:19" s="235" customFormat="1" ht="15.95" customHeight="1" x14ac:dyDescent="0.2">
      <c r="A36" s="34"/>
      <c r="B36" s="118"/>
      <c r="C36" s="735"/>
      <c r="D36" s="736"/>
      <c r="E36" s="119"/>
      <c r="F36" s="121"/>
      <c r="G36" s="32"/>
      <c r="H36" s="33"/>
      <c r="I36" s="118"/>
      <c r="J36" s="118"/>
      <c r="K36" s="118"/>
      <c r="L36" s="513"/>
      <c r="M36" s="513"/>
      <c r="N36" s="737"/>
      <c r="O36" s="738"/>
      <c r="P36" s="739"/>
      <c r="Q36" s="424" t="str">
        <f t="shared" si="0"/>
        <v/>
      </c>
      <c r="R36" s="425" t="str">
        <f t="shared" si="1"/>
        <v/>
      </c>
    </row>
    <row r="37" spans="1:19" s="235" customFormat="1" ht="15.95" customHeight="1" x14ac:dyDescent="0.2">
      <c r="A37" s="34"/>
      <c r="B37" s="118"/>
      <c r="C37" s="735"/>
      <c r="D37" s="736"/>
      <c r="E37" s="119"/>
      <c r="F37" s="121"/>
      <c r="G37" s="32"/>
      <c r="H37" s="33"/>
      <c r="I37" s="118"/>
      <c r="J37" s="118"/>
      <c r="K37" s="118"/>
      <c r="L37" s="513"/>
      <c r="M37" s="513"/>
      <c r="N37" s="737"/>
      <c r="O37" s="738"/>
      <c r="P37" s="739"/>
      <c r="Q37" s="424" t="str">
        <f t="shared" si="0"/>
        <v/>
      </c>
      <c r="R37" s="425" t="str">
        <f t="shared" si="1"/>
        <v/>
      </c>
    </row>
    <row r="38" spans="1:19" s="235" customFormat="1" ht="15.95" customHeight="1" x14ac:dyDescent="0.2">
      <c r="A38" s="34"/>
      <c r="B38" s="118"/>
      <c r="C38" s="735"/>
      <c r="D38" s="736"/>
      <c r="E38" s="119"/>
      <c r="F38" s="121"/>
      <c r="G38" s="32"/>
      <c r="H38" s="33"/>
      <c r="I38" s="118"/>
      <c r="J38" s="118"/>
      <c r="K38" s="118"/>
      <c r="L38" s="513"/>
      <c r="M38" s="513"/>
      <c r="N38" s="737"/>
      <c r="O38" s="738"/>
      <c r="P38" s="739"/>
      <c r="Q38" s="424" t="str">
        <f t="shared" si="0"/>
        <v/>
      </c>
      <c r="R38" s="425" t="str">
        <f t="shared" si="1"/>
        <v/>
      </c>
    </row>
    <row r="39" spans="1:19" s="235" customFormat="1" ht="15.95" customHeight="1" x14ac:dyDescent="0.2">
      <c r="A39" s="34"/>
      <c r="B39" s="118"/>
      <c r="C39" s="735"/>
      <c r="D39" s="736"/>
      <c r="E39" s="119"/>
      <c r="F39" s="121"/>
      <c r="G39" s="32"/>
      <c r="H39" s="33"/>
      <c r="I39" s="118"/>
      <c r="J39" s="118"/>
      <c r="K39" s="118"/>
      <c r="L39" s="513"/>
      <c r="M39" s="513"/>
      <c r="N39" s="737"/>
      <c r="O39" s="738"/>
      <c r="P39" s="739"/>
      <c r="Q39" s="424" t="str">
        <f t="shared" si="0"/>
        <v/>
      </c>
      <c r="R39" s="425" t="str">
        <f t="shared" si="1"/>
        <v/>
      </c>
    </row>
    <row r="40" spans="1:19" s="235" customFormat="1" ht="15.95" customHeight="1" x14ac:dyDescent="0.2">
      <c r="A40" s="34"/>
      <c r="B40" s="118"/>
      <c r="C40" s="735"/>
      <c r="D40" s="736"/>
      <c r="E40" s="119"/>
      <c r="F40" s="121"/>
      <c r="G40" s="32"/>
      <c r="H40" s="33"/>
      <c r="I40" s="118"/>
      <c r="J40" s="118"/>
      <c r="K40" s="118"/>
      <c r="L40" s="513"/>
      <c r="M40" s="513"/>
      <c r="N40" s="737"/>
      <c r="O40" s="738"/>
      <c r="P40" s="739"/>
      <c r="Q40" s="424" t="str">
        <f t="shared" si="0"/>
        <v/>
      </c>
      <c r="R40" s="425" t="str">
        <f t="shared" si="1"/>
        <v/>
      </c>
    </row>
    <row r="41" spans="1:19" s="235" customFormat="1" ht="15.95" customHeight="1" x14ac:dyDescent="0.2">
      <c r="A41" s="34"/>
      <c r="B41" s="118"/>
      <c r="C41" s="735"/>
      <c r="D41" s="736"/>
      <c r="E41" s="119"/>
      <c r="F41" s="121"/>
      <c r="G41" s="32"/>
      <c r="H41" s="33"/>
      <c r="I41" s="118"/>
      <c r="J41" s="118"/>
      <c r="K41" s="118"/>
      <c r="L41" s="513"/>
      <c r="M41" s="513"/>
      <c r="N41" s="737"/>
      <c r="O41" s="738"/>
      <c r="P41" s="739"/>
      <c r="Q41" s="424" t="str">
        <f t="shared" si="0"/>
        <v/>
      </c>
      <c r="R41" s="425" t="str">
        <f t="shared" si="1"/>
        <v/>
      </c>
    </row>
    <row r="42" spans="1:19" s="235" customFormat="1" ht="15.95" customHeight="1" x14ac:dyDescent="0.2">
      <c r="A42" s="34"/>
      <c r="B42" s="118"/>
      <c r="C42" s="735"/>
      <c r="D42" s="736"/>
      <c r="E42" s="119"/>
      <c r="F42" s="121"/>
      <c r="G42" s="32"/>
      <c r="H42" s="33"/>
      <c r="I42" s="118"/>
      <c r="J42" s="118"/>
      <c r="K42" s="118"/>
      <c r="L42" s="513"/>
      <c r="M42" s="513"/>
      <c r="N42" s="737"/>
      <c r="O42" s="738"/>
      <c r="P42" s="739"/>
      <c r="Q42" s="424" t="str">
        <f t="shared" si="0"/>
        <v/>
      </c>
      <c r="R42" s="425" t="str">
        <f t="shared" si="1"/>
        <v/>
      </c>
    </row>
    <row r="43" spans="1:19" s="235" customFormat="1" ht="15.95" customHeight="1" x14ac:dyDescent="0.2">
      <c r="A43" s="34"/>
      <c r="B43" s="118"/>
      <c r="C43" s="735"/>
      <c r="D43" s="736"/>
      <c r="E43" s="119"/>
      <c r="F43" s="121"/>
      <c r="G43" s="32"/>
      <c r="H43" s="33"/>
      <c r="I43" s="118"/>
      <c r="J43" s="118"/>
      <c r="K43" s="118"/>
      <c r="L43" s="513"/>
      <c r="M43" s="513"/>
      <c r="N43" s="737"/>
      <c r="O43" s="738"/>
      <c r="P43" s="739"/>
      <c r="Q43" s="424" t="str">
        <f t="shared" si="0"/>
        <v/>
      </c>
      <c r="R43" s="425" t="str">
        <f t="shared" si="1"/>
        <v/>
      </c>
    </row>
    <row r="44" spans="1:19" s="235" customFormat="1" ht="15.95" customHeight="1" x14ac:dyDescent="0.2">
      <c r="A44" s="34"/>
      <c r="B44" s="118"/>
      <c r="C44" s="735"/>
      <c r="D44" s="736"/>
      <c r="E44" s="119"/>
      <c r="F44" s="121"/>
      <c r="G44" s="32"/>
      <c r="H44" s="33"/>
      <c r="I44" s="118"/>
      <c r="J44" s="118"/>
      <c r="K44" s="118"/>
      <c r="L44" s="513"/>
      <c r="M44" s="513"/>
      <c r="N44" s="737"/>
      <c r="O44" s="738"/>
      <c r="P44" s="739"/>
      <c r="Q44" s="424" t="str">
        <f t="shared" si="0"/>
        <v/>
      </c>
      <c r="R44" s="425" t="str">
        <f t="shared" si="1"/>
        <v/>
      </c>
    </row>
    <row r="45" spans="1:19" s="235" customFormat="1" ht="15.95" customHeight="1" x14ac:dyDescent="0.2">
      <c r="A45" s="34"/>
      <c r="B45" s="118"/>
      <c r="C45" s="735"/>
      <c r="D45" s="736"/>
      <c r="E45" s="119"/>
      <c r="F45" s="121"/>
      <c r="G45" s="32"/>
      <c r="H45" s="33"/>
      <c r="I45" s="118"/>
      <c r="J45" s="118"/>
      <c r="K45" s="118"/>
      <c r="L45" s="513"/>
      <c r="M45" s="513"/>
      <c r="N45" s="737"/>
      <c r="O45" s="738"/>
      <c r="P45" s="739"/>
      <c r="Q45" s="424" t="str">
        <f t="shared" si="0"/>
        <v/>
      </c>
      <c r="R45" s="425" t="str">
        <f t="shared" si="1"/>
        <v/>
      </c>
      <c r="S45" s="236"/>
    </row>
    <row r="46" spans="1:19" s="235" customFormat="1" ht="15.95" customHeight="1" x14ac:dyDescent="0.2">
      <c r="A46" s="34"/>
      <c r="B46" s="118"/>
      <c r="C46" s="735"/>
      <c r="D46" s="736"/>
      <c r="E46" s="119"/>
      <c r="F46" s="511"/>
      <c r="G46" s="32"/>
      <c r="H46" s="33"/>
      <c r="I46" s="118"/>
      <c r="J46" s="118"/>
      <c r="K46" s="118"/>
      <c r="L46" s="513"/>
      <c r="M46" s="513"/>
      <c r="N46" s="737"/>
      <c r="O46" s="738"/>
      <c r="P46" s="739"/>
      <c r="Q46" s="424" t="str">
        <f t="shared" si="0"/>
        <v/>
      </c>
      <c r="R46" s="425" t="str">
        <f t="shared" si="1"/>
        <v/>
      </c>
      <c r="S46" s="236"/>
    </row>
    <row r="47" spans="1:19" ht="4.5" customHeight="1" x14ac:dyDescent="0.2">
      <c r="B47" s="237"/>
      <c r="S47" s="35"/>
    </row>
    <row r="48" spans="1:19" x14ac:dyDescent="0.2">
      <c r="A48" s="238" t="s">
        <v>238</v>
      </c>
      <c r="E48" s="227"/>
      <c r="F48" s="227"/>
      <c r="G48" s="745"/>
      <c r="H48" s="746"/>
      <c r="I48" s="746"/>
      <c r="J48" s="746"/>
      <c r="K48" s="746"/>
      <c r="L48" s="746"/>
      <c r="M48" s="746"/>
      <c r="N48" s="746"/>
      <c r="O48" s="746"/>
      <c r="P48" s="746"/>
      <c r="Q48" s="746"/>
      <c r="R48" s="747"/>
      <c r="S48" s="227"/>
    </row>
    <row r="49" spans="1:19" ht="4.5" customHeight="1" x14ac:dyDescent="0.2">
      <c r="S49" s="35"/>
    </row>
    <row r="50" spans="1:19" ht="15.75" customHeight="1" x14ac:dyDescent="0.2">
      <c r="A50" s="748"/>
      <c r="B50" s="748"/>
      <c r="C50" s="239"/>
      <c r="D50" s="239"/>
      <c r="H50" s="749" t="s">
        <v>136</v>
      </c>
      <c r="I50" s="750"/>
      <c r="J50" s="750"/>
      <c r="K50" s="750" t="s">
        <v>137</v>
      </c>
      <c r="L50" s="750"/>
      <c r="M50" s="750"/>
      <c r="N50" s="750"/>
      <c r="O50" s="750"/>
      <c r="P50" s="750" t="s">
        <v>138</v>
      </c>
      <c r="Q50" s="750"/>
      <c r="R50" s="751"/>
      <c r="S50" s="35"/>
    </row>
    <row r="51" spans="1:19" ht="15" customHeight="1" x14ac:dyDescent="0.2">
      <c r="A51" s="740"/>
      <c r="B51" s="740"/>
      <c r="C51" s="239"/>
      <c r="D51" s="239"/>
      <c r="F51" s="35"/>
      <c r="G51" s="240"/>
      <c r="H51" s="741"/>
      <c r="I51" s="742"/>
      <c r="J51" s="742"/>
      <c r="K51" s="742"/>
      <c r="L51" s="742"/>
      <c r="M51" s="742"/>
      <c r="N51" s="742"/>
      <c r="O51" s="742"/>
      <c r="P51" s="743"/>
      <c r="Q51" s="743"/>
      <c r="R51" s="744"/>
    </row>
  </sheetData>
  <sheetProtection selectLockedCells="1"/>
  <mergeCells count="100">
    <mergeCell ref="A51:B51"/>
    <mergeCell ref="H51:J51"/>
    <mergeCell ref="K51:O51"/>
    <mergeCell ref="P51:R51"/>
    <mergeCell ref="C45:D45"/>
    <mergeCell ref="N45:P45"/>
    <mergeCell ref="C46:D46"/>
    <mergeCell ref="N46:P46"/>
    <mergeCell ref="G48:R48"/>
    <mergeCell ref="A50:B50"/>
    <mergeCell ref="H50:J50"/>
    <mergeCell ref="K50:O50"/>
    <mergeCell ref="P50:R50"/>
    <mergeCell ref="C42:D42"/>
    <mergeCell ref="N42:P42"/>
    <mergeCell ref="C43:D43"/>
    <mergeCell ref="N43:P43"/>
    <mergeCell ref="C44:D44"/>
    <mergeCell ref="N44:P44"/>
    <mergeCell ref="C39:D39"/>
    <mergeCell ref="N39:P39"/>
    <mergeCell ref="C40:D40"/>
    <mergeCell ref="N40:P40"/>
    <mergeCell ref="C41:D41"/>
    <mergeCell ref="N41:P41"/>
    <mergeCell ref="C36:D36"/>
    <mergeCell ref="N36:P36"/>
    <mergeCell ref="C37:D37"/>
    <mergeCell ref="N37:P37"/>
    <mergeCell ref="C38:D38"/>
    <mergeCell ref="N38:P38"/>
    <mergeCell ref="C33:D33"/>
    <mergeCell ref="N33:P33"/>
    <mergeCell ref="C34:D34"/>
    <mergeCell ref="N34:P34"/>
    <mergeCell ref="C35:D35"/>
    <mergeCell ref="N35:P35"/>
    <mergeCell ref="C30:D30"/>
    <mergeCell ref="N30:P30"/>
    <mergeCell ref="C31:D31"/>
    <mergeCell ref="N31:P31"/>
    <mergeCell ref="C32:D32"/>
    <mergeCell ref="N32:P32"/>
    <mergeCell ref="C27:D27"/>
    <mergeCell ref="N27:P27"/>
    <mergeCell ref="C28:D28"/>
    <mergeCell ref="N28:P28"/>
    <mergeCell ref="C29:D29"/>
    <mergeCell ref="N29:P29"/>
    <mergeCell ref="C24:D24"/>
    <mergeCell ref="N24:P24"/>
    <mergeCell ref="C25:D25"/>
    <mergeCell ref="N25:P25"/>
    <mergeCell ref="C26:D26"/>
    <mergeCell ref="N26:P26"/>
    <mergeCell ref="C21:D21"/>
    <mergeCell ref="N21:P21"/>
    <mergeCell ref="C22:D22"/>
    <mergeCell ref="N22:P22"/>
    <mergeCell ref="C23:D23"/>
    <mergeCell ref="N23:P23"/>
    <mergeCell ref="C18:D18"/>
    <mergeCell ref="N18:P18"/>
    <mergeCell ref="C19:D19"/>
    <mergeCell ref="N19:P19"/>
    <mergeCell ref="C20:D20"/>
    <mergeCell ref="N20:P20"/>
    <mergeCell ref="C15:D15"/>
    <mergeCell ref="N15:P15"/>
    <mergeCell ref="C16:D16"/>
    <mergeCell ref="N16:P16"/>
    <mergeCell ref="C17:D17"/>
    <mergeCell ref="N17:P17"/>
    <mergeCell ref="C12:D12"/>
    <mergeCell ref="N12:P12"/>
    <mergeCell ref="C13:D13"/>
    <mergeCell ref="N13:P13"/>
    <mergeCell ref="C14:D14"/>
    <mergeCell ref="N14:P14"/>
    <mergeCell ref="C9:D9"/>
    <mergeCell ref="N9:P9"/>
    <mergeCell ref="C10:D10"/>
    <mergeCell ref="N10:P10"/>
    <mergeCell ref="C11:D11"/>
    <mergeCell ref="N11:P11"/>
    <mergeCell ref="C4:H4"/>
    <mergeCell ref="K4:R4"/>
    <mergeCell ref="I8:M8"/>
    <mergeCell ref="F1:R1"/>
    <mergeCell ref="A2:E2"/>
    <mergeCell ref="F2:R2"/>
    <mergeCell ref="C3:H3"/>
    <mergeCell ref="K3:R3"/>
    <mergeCell ref="A5:H5"/>
    <mergeCell ref="O5:R5"/>
    <mergeCell ref="A6:H7"/>
    <mergeCell ref="I7:R7"/>
    <mergeCell ref="B8:D8"/>
    <mergeCell ref="E8:F8"/>
    <mergeCell ref="N8:P8"/>
  </mergeCells>
  <conditionalFormatting sqref="I9:M46">
    <cfRule type="cellIs" dxfId="97" priority="1" operator="lessThan">
      <formula>MIN($E9:$F9)</formula>
    </cfRule>
    <cfRule type="cellIs" dxfId="96" priority="2" operator="greaterThan">
      <formula>MAX($E9:$F9)</formula>
    </cfRule>
  </conditionalFormatting>
  <pageMargins left="0.35" right="0.25" top="0.56000000000000005" bottom="0.5" header="0.35" footer="0.27"/>
  <pageSetup scale="8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1" tint="0.34998626667073579"/>
    <pageSetUpPr fitToPage="1"/>
  </sheetPr>
  <dimension ref="A1:S51"/>
  <sheetViews>
    <sheetView showGridLines="0" topLeftCell="A10" workbookViewId="0">
      <selection activeCell="Q9" sqref="Q9:R46"/>
    </sheetView>
  </sheetViews>
  <sheetFormatPr defaultColWidth="9.140625" defaultRowHeight="12.75" x14ac:dyDescent="0.2"/>
  <cols>
    <col min="1" max="1" width="6.140625" style="115" customWidth="1"/>
    <col min="2" max="2" width="15" style="115" bestFit="1" customWidth="1"/>
    <col min="3" max="3" width="1.7109375" style="115" customWidth="1"/>
    <col min="4" max="4" width="18.5703125" style="115" customWidth="1"/>
    <col min="5" max="6" width="6.5703125" style="115" customWidth="1"/>
    <col min="7" max="7" width="7.85546875" style="115" customWidth="1"/>
    <col min="8" max="8" width="6.7109375" style="115" customWidth="1"/>
    <col min="9" max="9" width="7" style="115" customWidth="1"/>
    <col min="10" max="16" width="6.5703125" style="115" customWidth="1"/>
    <col min="17" max="17" width="4.28515625" style="115" customWidth="1"/>
    <col min="18" max="18" width="4.140625" style="115" customWidth="1"/>
    <col min="19" max="16384" width="9.140625" style="115"/>
  </cols>
  <sheetData>
    <row r="1" spans="1:18" s="35" customFormat="1" ht="20.100000000000001" customHeight="1" x14ac:dyDescent="0.25">
      <c r="A1" s="421"/>
      <c r="B1" s="422"/>
      <c r="C1" s="422"/>
      <c r="D1" s="422"/>
      <c r="E1" s="423"/>
      <c r="F1" s="709" t="s">
        <v>118</v>
      </c>
      <c r="G1" s="709"/>
      <c r="H1" s="709"/>
      <c r="I1" s="709"/>
      <c r="J1" s="709"/>
      <c r="K1" s="709"/>
      <c r="L1" s="709"/>
      <c r="M1" s="709"/>
      <c r="N1" s="709"/>
      <c r="O1" s="709"/>
      <c r="P1" s="709"/>
      <c r="Q1" s="709"/>
      <c r="R1" s="710"/>
    </row>
    <row r="2" spans="1:18" s="35" customFormat="1" ht="20.100000000000001" customHeight="1" thickBot="1" x14ac:dyDescent="0.3">
      <c r="A2" s="711"/>
      <c r="B2" s="712"/>
      <c r="C2" s="712"/>
      <c r="D2" s="712"/>
      <c r="E2" s="712"/>
      <c r="F2" s="713" t="s">
        <v>119</v>
      </c>
      <c r="G2" s="713"/>
      <c r="H2" s="713"/>
      <c r="I2" s="713"/>
      <c r="J2" s="713"/>
      <c r="K2" s="713"/>
      <c r="L2" s="713"/>
      <c r="M2" s="713"/>
      <c r="N2" s="713"/>
      <c r="O2" s="713"/>
      <c r="P2" s="713"/>
      <c r="Q2" s="713"/>
      <c r="R2" s="714"/>
    </row>
    <row r="3" spans="1:18" ht="12" customHeight="1" x14ac:dyDescent="0.2">
      <c r="A3" s="410" t="s">
        <v>120</v>
      </c>
      <c r="B3" s="411"/>
      <c r="C3" s="715">
        <f>'Title Page'!C9</f>
        <v>0</v>
      </c>
      <c r="D3" s="715"/>
      <c r="E3" s="715"/>
      <c r="F3" s="715"/>
      <c r="G3" s="715"/>
      <c r="H3" s="716"/>
      <c r="I3" s="415" t="s">
        <v>121</v>
      </c>
      <c r="J3" s="415"/>
      <c r="K3" s="717">
        <f>'Title Page'!C5</f>
        <v>0</v>
      </c>
      <c r="L3" s="717"/>
      <c r="M3" s="717"/>
      <c r="N3" s="717"/>
      <c r="O3" s="717"/>
      <c r="P3" s="717"/>
      <c r="Q3" s="717"/>
      <c r="R3" s="718"/>
    </row>
    <row r="4" spans="1:18" x14ac:dyDescent="0.2">
      <c r="A4" s="412" t="s">
        <v>122</v>
      </c>
      <c r="B4" s="413"/>
      <c r="C4" s="702">
        <f>'Title Page'!C10</f>
        <v>0</v>
      </c>
      <c r="D4" s="702"/>
      <c r="E4" s="702"/>
      <c r="F4" s="702"/>
      <c r="G4" s="702"/>
      <c r="H4" s="703"/>
      <c r="I4" s="409" t="s">
        <v>123</v>
      </c>
      <c r="J4" s="409"/>
      <c r="K4" s="704">
        <f>'Title Page'!C4</f>
        <v>0</v>
      </c>
      <c r="L4" s="704"/>
      <c r="M4" s="704"/>
      <c r="N4" s="704"/>
      <c r="O4" s="704"/>
      <c r="P4" s="704"/>
      <c r="Q4" s="704"/>
      <c r="R4" s="705"/>
    </row>
    <row r="5" spans="1:18" ht="12" customHeight="1" x14ac:dyDescent="0.2">
      <c r="A5" s="719" t="s">
        <v>124</v>
      </c>
      <c r="B5" s="720"/>
      <c r="C5" s="720"/>
      <c r="D5" s="720"/>
      <c r="E5" s="720"/>
      <c r="F5" s="720"/>
      <c r="G5" s="720"/>
      <c r="H5" s="721"/>
      <c r="I5" s="415" t="s">
        <v>125</v>
      </c>
      <c r="J5" s="415"/>
      <c r="K5" s="228"/>
      <c r="L5" s="228"/>
      <c r="M5" s="228"/>
      <c r="N5" s="228"/>
      <c r="O5" s="717">
        <f>'Title Page'!C7</f>
        <v>0</v>
      </c>
      <c r="P5" s="717"/>
      <c r="Q5" s="717"/>
      <c r="R5" s="718"/>
    </row>
    <row r="6" spans="1:18" ht="12" customHeight="1" x14ac:dyDescent="0.2">
      <c r="A6" s="722"/>
      <c r="B6" s="723"/>
      <c r="C6" s="723"/>
      <c r="D6" s="723"/>
      <c r="E6" s="723"/>
      <c r="F6" s="723"/>
      <c r="G6" s="723"/>
      <c r="H6" s="724"/>
      <c r="I6" s="409" t="s">
        <v>126</v>
      </c>
      <c r="J6" s="409"/>
      <c r="K6" s="231"/>
      <c r="L6" s="231"/>
      <c r="M6" s="231"/>
      <c r="N6" s="231"/>
      <c r="O6" s="116"/>
      <c r="P6" s="116"/>
      <c r="Q6" s="116"/>
      <c r="R6" s="117"/>
    </row>
    <row r="7" spans="1:18" x14ac:dyDescent="0.2">
      <c r="A7" s="725"/>
      <c r="B7" s="726"/>
      <c r="C7" s="726"/>
      <c r="D7" s="726"/>
      <c r="E7" s="726"/>
      <c r="F7" s="726"/>
      <c r="G7" s="726"/>
      <c r="H7" s="727"/>
      <c r="I7" s="728"/>
      <c r="J7" s="728"/>
      <c r="K7" s="728"/>
      <c r="L7" s="728"/>
      <c r="M7" s="728"/>
      <c r="N7" s="728"/>
      <c r="O7" s="728"/>
      <c r="P7" s="728"/>
      <c r="Q7" s="728"/>
      <c r="R7" s="729"/>
    </row>
    <row r="8" spans="1:18" ht="24" customHeight="1" x14ac:dyDescent="0.2">
      <c r="A8" s="418" t="s">
        <v>127</v>
      </c>
      <c r="B8" s="730" t="s">
        <v>488</v>
      </c>
      <c r="C8" s="731"/>
      <c r="D8" s="731"/>
      <c r="E8" s="732" t="s">
        <v>128</v>
      </c>
      <c r="F8" s="732"/>
      <c r="G8" s="418" t="s">
        <v>129</v>
      </c>
      <c r="H8" s="418" t="s">
        <v>130</v>
      </c>
      <c r="I8" s="706" t="s">
        <v>131</v>
      </c>
      <c r="J8" s="707"/>
      <c r="K8" s="707"/>
      <c r="L8" s="707"/>
      <c r="M8" s="708"/>
      <c r="N8" s="706" t="s">
        <v>132</v>
      </c>
      <c r="O8" s="733"/>
      <c r="P8" s="734"/>
      <c r="Q8" s="419" t="s">
        <v>133</v>
      </c>
      <c r="R8" s="420" t="s">
        <v>134</v>
      </c>
    </row>
    <row r="9" spans="1:18" s="235" customFormat="1" ht="15.95" customHeight="1" x14ac:dyDescent="0.2">
      <c r="A9" s="167">
        <v>1</v>
      </c>
      <c r="B9" s="118"/>
      <c r="C9" s="735"/>
      <c r="D9" s="736"/>
      <c r="E9" s="119"/>
      <c r="F9" s="166"/>
      <c r="G9" s="32"/>
      <c r="H9" s="33"/>
      <c r="I9" s="120"/>
      <c r="J9" s="120"/>
      <c r="K9" s="120"/>
      <c r="L9" s="514"/>
      <c r="M9" s="514"/>
      <c r="N9" s="737"/>
      <c r="O9" s="738"/>
      <c r="P9" s="739"/>
      <c r="Q9" s="424" t="str">
        <f>IF(I9="","",IF(MAX(I9:M9)&gt;MAX(E9:F9),"",IF(MIN(I9:K9)&lt;MIN(E9:M9),"","X")))</f>
        <v/>
      </c>
      <c r="R9" s="425" t="str">
        <f>IF(I9="","",IF(MAX(I9:M9)&gt;MAX(E9:F9),"X",IF(MIN(I9:M9)&lt;MIN(E9:F9),"X","")))</f>
        <v/>
      </c>
    </row>
    <row r="10" spans="1:18" s="235" customFormat="1" ht="15.95" customHeight="1" x14ac:dyDescent="0.2">
      <c r="A10" s="34">
        <v>2</v>
      </c>
      <c r="B10" s="120"/>
      <c r="C10" s="735"/>
      <c r="D10" s="736"/>
      <c r="E10" s="119"/>
      <c r="F10" s="121"/>
      <c r="G10" s="32"/>
      <c r="H10" s="33"/>
      <c r="I10" s="118"/>
      <c r="J10" s="118"/>
      <c r="K10" s="118"/>
      <c r="L10" s="513"/>
      <c r="M10" s="513"/>
      <c r="N10" s="737"/>
      <c r="O10" s="738"/>
      <c r="P10" s="739"/>
      <c r="Q10" s="424" t="str">
        <f t="shared" ref="Q10:Q46" si="0">IF(I10="","",IF(MAX(I10:M10)&gt;MAX(E10:F10),"",IF(MIN(I10:K10)&lt;MIN(E10:M10),"","X")))</f>
        <v/>
      </c>
      <c r="R10" s="425" t="str">
        <f t="shared" ref="R10:R46" si="1">IF(I10="","",IF(MAX(I10:M10)&gt;MAX(E10:F10),"X",IF(MIN(I10:M10)&lt;MIN(E10:F10),"X","")))</f>
        <v/>
      </c>
    </row>
    <row r="11" spans="1:18" s="235" customFormat="1" ht="15.95" customHeight="1" x14ac:dyDescent="0.2">
      <c r="A11" s="34">
        <v>3</v>
      </c>
      <c r="B11" s="118"/>
      <c r="C11" s="735"/>
      <c r="D11" s="736"/>
      <c r="E11" s="119"/>
      <c r="F11" s="121"/>
      <c r="G11" s="32"/>
      <c r="H11" s="33"/>
      <c r="I11" s="118"/>
      <c r="J11" s="118"/>
      <c r="K11" s="118"/>
      <c r="L11" s="513"/>
      <c r="M11" s="513"/>
      <c r="N11" s="737"/>
      <c r="O11" s="738"/>
      <c r="P11" s="739"/>
      <c r="Q11" s="424" t="str">
        <f t="shared" si="0"/>
        <v/>
      </c>
      <c r="R11" s="425" t="str">
        <f t="shared" si="1"/>
        <v/>
      </c>
    </row>
    <row r="12" spans="1:18" s="235" customFormat="1" ht="15.95" customHeight="1" x14ac:dyDescent="0.2">
      <c r="A12" s="34">
        <v>4</v>
      </c>
      <c r="B12" s="118"/>
      <c r="C12" s="735"/>
      <c r="D12" s="736"/>
      <c r="E12" s="119"/>
      <c r="F12" s="121"/>
      <c r="G12" s="32"/>
      <c r="H12" s="33"/>
      <c r="I12" s="118"/>
      <c r="J12" s="118"/>
      <c r="K12" s="118"/>
      <c r="L12" s="513"/>
      <c r="M12" s="513"/>
      <c r="N12" s="737"/>
      <c r="O12" s="738"/>
      <c r="P12" s="739"/>
      <c r="Q12" s="424" t="str">
        <f t="shared" si="0"/>
        <v/>
      </c>
      <c r="R12" s="425" t="str">
        <f t="shared" si="1"/>
        <v/>
      </c>
    </row>
    <row r="13" spans="1:18" s="235" customFormat="1" ht="15.95" customHeight="1" x14ac:dyDescent="0.2">
      <c r="A13" s="34">
        <v>5</v>
      </c>
      <c r="B13" s="118"/>
      <c r="C13" s="735"/>
      <c r="D13" s="736"/>
      <c r="E13" s="119"/>
      <c r="F13" s="121"/>
      <c r="G13" s="32"/>
      <c r="H13" s="33"/>
      <c r="I13" s="118"/>
      <c r="J13" s="118"/>
      <c r="K13" s="118"/>
      <c r="L13" s="513"/>
      <c r="M13" s="513"/>
      <c r="N13" s="737"/>
      <c r="O13" s="738"/>
      <c r="P13" s="739"/>
      <c r="Q13" s="424" t="str">
        <f t="shared" si="0"/>
        <v/>
      </c>
      <c r="R13" s="425" t="str">
        <f t="shared" si="1"/>
        <v/>
      </c>
    </row>
    <row r="14" spans="1:18" s="235" customFormat="1" ht="15.95" customHeight="1" x14ac:dyDescent="0.2">
      <c r="A14" s="34">
        <v>6</v>
      </c>
      <c r="B14" s="118"/>
      <c r="C14" s="735"/>
      <c r="D14" s="736"/>
      <c r="E14" s="119"/>
      <c r="F14" s="121"/>
      <c r="G14" s="32"/>
      <c r="H14" s="33"/>
      <c r="I14" s="118"/>
      <c r="J14" s="118"/>
      <c r="K14" s="118"/>
      <c r="L14" s="513"/>
      <c r="M14" s="513"/>
      <c r="N14" s="737"/>
      <c r="O14" s="738"/>
      <c r="P14" s="739"/>
      <c r="Q14" s="424" t="str">
        <f t="shared" si="0"/>
        <v/>
      </c>
      <c r="R14" s="425" t="str">
        <f t="shared" si="1"/>
        <v/>
      </c>
    </row>
    <row r="15" spans="1:18" s="235" customFormat="1" ht="15.95" customHeight="1" x14ac:dyDescent="0.2">
      <c r="A15" s="34">
        <v>7</v>
      </c>
      <c r="B15" s="118"/>
      <c r="C15" s="735"/>
      <c r="D15" s="736"/>
      <c r="E15" s="119"/>
      <c r="F15" s="121"/>
      <c r="G15" s="32"/>
      <c r="H15" s="33"/>
      <c r="I15" s="118"/>
      <c r="J15" s="118"/>
      <c r="K15" s="118"/>
      <c r="L15" s="513"/>
      <c r="M15" s="513"/>
      <c r="N15" s="737"/>
      <c r="O15" s="738"/>
      <c r="P15" s="739"/>
      <c r="Q15" s="424" t="str">
        <f t="shared" si="0"/>
        <v/>
      </c>
      <c r="R15" s="425" t="str">
        <f t="shared" si="1"/>
        <v/>
      </c>
    </row>
    <row r="16" spans="1:18" s="235" customFormat="1" ht="15.95" customHeight="1" x14ac:dyDescent="0.2">
      <c r="A16" s="34">
        <v>8</v>
      </c>
      <c r="B16" s="118"/>
      <c r="C16" s="735"/>
      <c r="D16" s="736"/>
      <c r="E16" s="119"/>
      <c r="F16" s="121"/>
      <c r="G16" s="32"/>
      <c r="H16" s="33"/>
      <c r="I16" s="118"/>
      <c r="J16" s="118"/>
      <c r="K16" s="118"/>
      <c r="L16" s="513"/>
      <c r="M16" s="513"/>
      <c r="N16" s="737"/>
      <c r="O16" s="738"/>
      <c r="P16" s="739"/>
      <c r="Q16" s="424" t="str">
        <f t="shared" si="0"/>
        <v/>
      </c>
      <c r="R16" s="425" t="str">
        <f t="shared" si="1"/>
        <v/>
      </c>
    </row>
    <row r="17" spans="1:18" s="235" customFormat="1" ht="15.95" customHeight="1" x14ac:dyDescent="0.2">
      <c r="A17" s="34">
        <v>9</v>
      </c>
      <c r="B17" s="118"/>
      <c r="C17" s="735"/>
      <c r="D17" s="736"/>
      <c r="E17" s="119"/>
      <c r="F17" s="121"/>
      <c r="G17" s="32"/>
      <c r="H17" s="33"/>
      <c r="I17" s="118"/>
      <c r="J17" s="118"/>
      <c r="K17" s="118"/>
      <c r="L17" s="513"/>
      <c r="M17" s="513"/>
      <c r="N17" s="737"/>
      <c r="O17" s="738"/>
      <c r="P17" s="739"/>
      <c r="Q17" s="424" t="str">
        <f t="shared" si="0"/>
        <v/>
      </c>
      <c r="R17" s="425" t="str">
        <f t="shared" si="1"/>
        <v/>
      </c>
    </row>
    <row r="18" spans="1:18" s="235" customFormat="1" ht="15.95" customHeight="1" x14ac:dyDescent="0.2">
      <c r="A18" s="34">
        <v>10</v>
      </c>
      <c r="B18" s="118"/>
      <c r="C18" s="735"/>
      <c r="D18" s="736"/>
      <c r="E18" s="119"/>
      <c r="F18" s="121"/>
      <c r="G18" s="32"/>
      <c r="H18" s="33"/>
      <c r="I18" s="118"/>
      <c r="J18" s="118"/>
      <c r="K18" s="118"/>
      <c r="L18" s="513"/>
      <c r="M18" s="513"/>
      <c r="N18" s="737"/>
      <c r="O18" s="738"/>
      <c r="P18" s="739"/>
      <c r="Q18" s="424" t="str">
        <f t="shared" si="0"/>
        <v/>
      </c>
      <c r="R18" s="425" t="str">
        <f t="shared" si="1"/>
        <v/>
      </c>
    </row>
    <row r="19" spans="1:18" s="235" customFormat="1" ht="15.95" customHeight="1" x14ac:dyDescent="0.2">
      <c r="A19" s="34">
        <v>11</v>
      </c>
      <c r="B19" s="118"/>
      <c r="C19" s="735"/>
      <c r="D19" s="736"/>
      <c r="E19" s="119"/>
      <c r="F19" s="121"/>
      <c r="G19" s="32"/>
      <c r="H19" s="33"/>
      <c r="I19" s="118"/>
      <c r="J19" s="118"/>
      <c r="K19" s="118"/>
      <c r="L19" s="513"/>
      <c r="M19" s="513"/>
      <c r="N19" s="737"/>
      <c r="O19" s="738"/>
      <c r="P19" s="739"/>
      <c r="Q19" s="424" t="str">
        <f t="shared" si="0"/>
        <v/>
      </c>
      <c r="R19" s="425" t="str">
        <f t="shared" si="1"/>
        <v/>
      </c>
    </row>
    <row r="20" spans="1:18" s="235" customFormat="1" ht="15.95" customHeight="1" x14ac:dyDescent="0.2">
      <c r="A20" s="34">
        <v>12</v>
      </c>
      <c r="B20" s="118"/>
      <c r="C20" s="735"/>
      <c r="D20" s="736"/>
      <c r="E20" s="119"/>
      <c r="F20" s="121"/>
      <c r="G20" s="32"/>
      <c r="H20" s="33"/>
      <c r="I20" s="118"/>
      <c r="J20" s="118"/>
      <c r="K20" s="118"/>
      <c r="L20" s="513"/>
      <c r="M20" s="513"/>
      <c r="N20" s="737"/>
      <c r="O20" s="738"/>
      <c r="P20" s="739"/>
      <c r="Q20" s="424" t="str">
        <f t="shared" si="0"/>
        <v/>
      </c>
      <c r="R20" s="425" t="str">
        <f t="shared" si="1"/>
        <v/>
      </c>
    </row>
    <row r="21" spans="1:18" s="235" customFormat="1" ht="15.95" customHeight="1" x14ac:dyDescent="0.2">
      <c r="A21" s="34">
        <v>13</v>
      </c>
      <c r="B21" s="118"/>
      <c r="C21" s="735"/>
      <c r="D21" s="736"/>
      <c r="E21" s="119"/>
      <c r="F21" s="121"/>
      <c r="G21" s="32"/>
      <c r="H21" s="33"/>
      <c r="I21" s="118"/>
      <c r="J21" s="118"/>
      <c r="K21" s="118"/>
      <c r="L21" s="513"/>
      <c r="M21" s="513"/>
      <c r="N21" s="737"/>
      <c r="O21" s="738"/>
      <c r="P21" s="739"/>
      <c r="Q21" s="424" t="str">
        <f t="shared" si="0"/>
        <v/>
      </c>
      <c r="R21" s="425" t="str">
        <f t="shared" si="1"/>
        <v/>
      </c>
    </row>
    <row r="22" spans="1:18" s="235" customFormat="1" ht="15.95" customHeight="1" x14ac:dyDescent="0.2">
      <c r="A22" s="34">
        <v>14</v>
      </c>
      <c r="B22" s="118"/>
      <c r="C22" s="735"/>
      <c r="D22" s="736"/>
      <c r="E22" s="119"/>
      <c r="F22" s="121"/>
      <c r="G22" s="32"/>
      <c r="H22" s="33"/>
      <c r="I22" s="118"/>
      <c r="J22" s="118"/>
      <c r="K22" s="118"/>
      <c r="L22" s="513"/>
      <c r="M22" s="513"/>
      <c r="N22" s="737"/>
      <c r="O22" s="738"/>
      <c r="P22" s="739"/>
      <c r="Q22" s="424" t="str">
        <f t="shared" si="0"/>
        <v/>
      </c>
      <c r="R22" s="425" t="str">
        <f t="shared" si="1"/>
        <v/>
      </c>
    </row>
    <row r="23" spans="1:18" s="235" customFormat="1" ht="15.95" customHeight="1" x14ac:dyDescent="0.2">
      <c r="A23" s="34">
        <v>15</v>
      </c>
      <c r="B23" s="118"/>
      <c r="C23" s="735"/>
      <c r="D23" s="736"/>
      <c r="E23" s="119"/>
      <c r="F23" s="121"/>
      <c r="G23" s="32"/>
      <c r="H23" s="33"/>
      <c r="I23" s="118"/>
      <c r="J23" s="118"/>
      <c r="K23" s="118"/>
      <c r="L23" s="513"/>
      <c r="M23" s="513"/>
      <c r="N23" s="737"/>
      <c r="O23" s="738"/>
      <c r="P23" s="739"/>
      <c r="Q23" s="424" t="str">
        <f t="shared" si="0"/>
        <v/>
      </c>
      <c r="R23" s="425" t="str">
        <f t="shared" si="1"/>
        <v/>
      </c>
    </row>
    <row r="24" spans="1:18" s="235" customFormat="1" ht="15.95" customHeight="1" x14ac:dyDescent="0.2">
      <c r="A24" s="34">
        <v>16</v>
      </c>
      <c r="B24" s="118"/>
      <c r="C24" s="735"/>
      <c r="D24" s="736"/>
      <c r="E24" s="119"/>
      <c r="F24" s="121"/>
      <c r="G24" s="32"/>
      <c r="H24" s="33"/>
      <c r="I24" s="118"/>
      <c r="J24" s="118"/>
      <c r="K24" s="118"/>
      <c r="L24" s="513"/>
      <c r="M24" s="513"/>
      <c r="N24" s="737"/>
      <c r="O24" s="738"/>
      <c r="P24" s="739"/>
      <c r="Q24" s="424" t="str">
        <f t="shared" si="0"/>
        <v/>
      </c>
      <c r="R24" s="425" t="str">
        <f t="shared" si="1"/>
        <v/>
      </c>
    </row>
    <row r="25" spans="1:18" s="235" customFormat="1" ht="15.95" customHeight="1" x14ac:dyDescent="0.2">
      <c r="A25" s="34">
        <v>17</v>
      </c>
      <c r="B25" s="118"/>
      <c r="C25" s="735"/>
      <c r="D25" s="736"/>
      <c r="E25" s="119"/>
      <c r="F25" s="121"/>
      <c r="G25" s="32"/>
      <c r="H25" s="33"/>
      <c r="I25" s="118"/>
      <c r="J25" s="118"/>
      <c r="K25" s="118"/>
      <c r="L25" s="513"/>
      <c r="M25" s="513"/>
      <c r="N25" s="737"/>
      <c r="O25" s="738"/>
      <c r="P25" s="739"/>
      <c r="Q25" s="424" t="str">
        <f t="shared" si="0"/>
        <v/>
      </c>
      <c r="R25" s="425" t="str">
        <f t="shared" si="1"/>
        <v/>
      </c>
    </row>
    <row r="26" spans="1:18" s="235" customFormat="1" ht="15.95" customHeight="1" x14ac:dyDescent="0.2">
      <c r="A26" s="34">
        <v>18</v>
      </c>
      <c r="B26" s="118"/>
      <c r="C26" s="735"/>
      <c r="D26" s="736"/>
      <c r="E26" s="119"/>
      <c r="F26" s="121"/>
      <c r="G26" s="32"/>
      <c r="H26" s="33"/>
      <c r="I26" s="118"/>
      <c r="J26" s="118"/>
      <c r="K26" s="118"/>
      <c r="L26" s="513"/>
      <c r="M26" s="513"/>
      <c r="N26" s="737"/>
      <c r="O26" s="738"/>
      <c r="P26" s="739"/>
      <c r="Q26" s="424" t="str">
        <f t="shared" si="0"/>
        <v/>
      </c>
      <c r="R26" s="425" t="str">
        <f t="shared" si="1"/>
        <v/>
      </c>
    </row>
    <row r="27" spans="1:18" s="235" customFormat="1" ht="15.95" customHeight="1" x14ac:dyDescent="0.2">
      <c r="A27" s="34">
        <v>19</v>
      </c>
      <c r="B27" s="118"/>
      <c r="C27" s="735"/>
      <c r="D27" s="736"/>
      <c r="E27" s="119"/>
      <c r="F27" s="121"/>
      <c r="G27" s="32"/>
      <c r="H27" s="33"/>
      <c r="I27" s="118"/>
      <c r="J27" s="118"/>
      <c r="K27" s="118"/>
      <c r="L27" s="513"/>
      <c r="M27" s="513"/>
      <c r="N27" s="737"/>
      <c r="O27" s="738"/>
      <c r="P27" s="739"/>
      <c r="Q27" s="424" t="str">
        <f t="shared" si="0"/>
        <v/>
      </c>
      <c r="R27" s="425" t="str">
        <f t="shared" si="1"/>
        <v/>
      </c>
    </row>
    <row r="28" spans="1:18" s="235" customFormat="1" ht="15.95" customHeight="1" x14ac:dyDescent="0.2">
      <c r="A28" s="34">
        <v>20</v>
      </c>
      <c r="B28" s="118"/>
      <c r="C28" s="735"/>
      <c r="D28" s="736"/>
      <c r="E28" s="119"/>
      <c r="F28" s="121"/>
      <c r="G28" s="32"/>
      <c r="H28" s="33"/>
      <c r="I28" s="118"/>
      <c r="J28" s="118"/>
      <c r="K28" s="118"/>
      <c r="L28" s="513"/>
      <c r="M28" s="513"/>
      <c r="N28" s="737"/>
      <c r="O28" s="738"/>
      <c r="P28" s="739"/>
      <c r="Q28" s="424" t="str">
        <f t="shared" si="0"/>
        <v/>
      </c>
      <c r="R28" s="425" t="str">
        <f t="shared" si="1"/>
        <v/>
      </c>
    </row>
    <row r="29" spans="1:18" s="235" customFormat="1" ht="15.95" customHeight="1" x14ac:dyDescent="0.2">
      <c r="A29" s="34">
        <v>21</v>
      </c>
      <c r="B29" s="118"/>
      <c r="C29" s="735"/>
      <c r="D29" s="736"/>
      <c r="E29" s="119"/>
      <c r="F29" s="121"/>
      <c r="G29" s="32"/>
      <c r="H29" s="33"/>
      <c r="I29" s="118"/>
      <c r="J29" s="118"/>
      <c r="K29" s="118"/>
      <c r="L29" s="513"/>
      <c r="M29" s="513"/>
      <c r="N29" s="737"/>
      <c r="O29" s="738"/>
      <c r="P29" s="739"/>
      <c r="Q29" s="424" t="str">
        <f t="shared" si="0"/>
        <v/>
      </c>
      <c r="R29" s="425" t="str">
        <f t="shared" si="1"/>
        <v/>
      </c>
    </row>
    <row r="30" spans="1:18" s="235" customFormat="1" ht="15.95" customHeight="1" x14ac:dyDescent="0.2">
      <c r="A30" s="34">
        <v>22</v>
      </c>
      <c r="B30" s="118"/>
      <c r="C30" s="735"/>
      <c r="D30" s="736"/>
      <c r="E30" s="119"/>
      <c r="F30" s="121"/>
      <c r="G30" s="32"/>
      <c r="H30" s="33"/>
      <c r="I30" s="118"/>
      <c r="J30" s="118"/>
      <c r="K30" s="118"/>
      <c r="L30" s="513"/>
      <c r="M30" s="513"/>
      <c r="N30" s="737"/>
      <c r="O30" s="738"/>
      <c r="P30" s="739"/>
      <c r="Q30" s="424" t="str">
        <f t="shared" si="0"/>
        <v/>
      </c>
      <c r="R30" s="425" t="str">
        <f t="shared" si="1"/>
        <v/>
      </c>
    </row>
    <row r="31" spans="1:18" s="235" customFormat="1" ht="15.95" customHeight="1" x14ac:dyDescent="0.2">
      <c r="A31" s="34">
        <v>23</v>
      </c>
      <c r="B31" s="118"/>
      <c r="C31" s="735"/>
      <c r="D31" s="736"/>
      <c r="E31" s="119"/>
      <c r="F31" s="121"/>
      <c r="G31" s="32"/>
      <c r="H31" s="33"/>
      <c r="I31" s="118"/>
      <c r="J31" s="118"/>
      <c r="K31" s="118"/>
      <c r="L31" s="513"/>
      <c r="M31" s="513"/>
      <c r="N31" s="737"/>
      <c r="O31" s="738"/>
      <c r="P31" s="739"/>
      <c r="Q31" s="424" t="str">
        <f t="shared" si="0"/>
        <v/>
      </c>
      <c r="R31" s="425" t="str">
        <f t="shared" si="1"/>
        <v/>
      </c>
    </row>
    <row r="32" spans="1:18" s="235" customFormat="1" ht="15.95" customHeight="1" x14ac:dyDescent="0.2">
      <c r="A32" s="34">
        <v>24</v>
      </c>
      <c r="B32" s="118"/>
      <c r="C32" s="735"/>
      <c r="D32" s="736"/>
      <c r="E32" s="119"/>
      <c r="F32" s="121"/>
      <c r="G32" s="32"/>
      <c r="H32" s="33"/>
      <c r="I32" s="118"/>
      <c r="J32" s="118"/>
      <c r="K32" s="118"/>
      <c r="L32" s="513"/>
      <c r="M32" s="513"/>
      <c r="N32" s="737"/>
      <c r="O32" s="738"/>
      <c r="P32" s="739"/>
      <c r="Q32" s="424" t="str">
        <f t="shared" si="0"/>
        <v/>
      </c>
      <c r="R32" s="425" t="str">
        <f t="shared" si="1"/>
        <v/>
      </c>
    </row>
    <row r="33" spans="1:19" s="235" customFormat="1" ht="15.95" customHeight="1" x14ac:dyDescent="0.2">
      <c r="A33" s="34">
        <v>25</v>
      </c>
      <c r="B33" s="118"/>
      <c r="C33" s="735"/>
      <c r="D33" s="736"/>
      <c r="E33" s="119"/>
      <c r="F33" s="121"/>
      <c r="G33" s="32"/>
      <c r="H33" s="33"/>
      <c r="I33" s="118"/>
      <c r="J33" s="118"/>
      <c r="K33" s="118"/>
      <c r="L33" s="513"/>
      <c r="M33" s="513"/>
      <c r="N33" s="737"/>
      <c r="O33" s="738"/>
      <c r="P33" s="739"/>
      <c r="Q33" s="424" t="str">
        <f t="shared" si="0"/>
        <v/>
      </c>
      <c r="R33" s="425" t="str">
        <f t="shared" si="1"/>
        <v/>
      </c>
    </row>
    <row r="34" spans="1:19" s="235" customFormat="1" ht="15.95" customHeight="1" x14ac:dyDescent="0.2">
      <c r="A34" s="34"/>
      <c r="B34" s="118"/>
      <c r="C34" s="735"/>
      <c r="D34" s="736"/>
      <c r="E34" s="119"/>
      <c r="F34" s="121"/>
      <c r="G34" s="32"/>
      <c r="H34" s="33"/>
      <c r="I34" s="118"/>
      <c r="J34" s="118"/>
      <c r="K34" s="118"/>
      <c r="L34" s="513"/>
      <c r="M34" s="513"/>
      <c r="N34" s="737"/>
      <c r="O34" s="738"/>
      <c r="P34" s="739"/>
      <c r="Q34" s="424" t="str">
        <f t="shared" si="0"/>
        <v/>
      </c>
      <c r="R34" s="425" t="str">
        <f t="shared" si="1"/>
        <v/>
      </c>
    </row>
    <row r="35" spans="1:19" s="235" customFormat="1" ht="15.95" customHeight="1" x14ac:dyDescent="0.2">
      <c r="A35" s="34"/>
      <c r="B35" s="118"/>
      <c r="C35" s="735"/>
      <c r="D35" s="736"/>
      <c r="E35" s="119"/>
      <c r="F35" s="121"/>
      <c r="G35" s="32"/>
      <c r="H35" s="33"/>
      <c r="I35" s="118"/>
      <c r="J35" s="118"/>
      <c r="K35" s="118"/>
      <c r="L35" s="513"/>
      <c r="M35" s="513"/>
      <c r="N35" s="737"/>
      <c r="O35" s="738"/>
      <c r="P35" s="739"/>
      <c r="Q35" s="424" t="str">
        <f t="shared" si="0"/>
        <v/>
      </c>
      <c r="R35" s="425" t="str">
        <f t="shared" si="1"/>
        <v/>
      </c>
    </row>
    <row r="36" spans="1:19" s="235" customFormat="1" ht="15.95" customHeight="1" x14ac:dyDescent="0.2">
      <c r="A36" s="34"/>
      <c r="B36" s="118"/>
      <c r="C36" s="735"/>
      <c r="D36" s="736"/>
      <c r="E36" s="119"/>
      <c r="F36" s="121"/>
      <c r="G36" s="32"/>
      <c r="H36" s="33"/>
      <c r="I36" s="118"/>
      <c r="J36" s="118"/>
      <c r="K36" s="118"/>
      <c r="L36" s="513"/>
      <c r="M36" s="513"/>
      <c r="N36" s="737"/>
      <c r="O36" s="738"/>
      <c r="P36" s="739"/>
      <c r="Q36" s="424" t="str">
        <f t="shared" si="0"/>
        <v/>
      </c>
      <c r="R36" s="425" t="str">
        <f t="shared" si="1"/>
        <v/>
      </c>
    </row>
    <row r="37" spans="1:19" s="235" customFormat="1" ht="15.95" customHeight="1" x14ac:dyDescent="0.2">
      <c r="A37" s="34"/>
      <c r="B37" s="118"/>
      <c r="C37" s="735"/>
      <c r="D37" s="736"/>
      <c r="E37" s="119"/>
      <c r="F37" s="121"/>
      <c r="G37" s="32"/>
      <c r="H37" s="33"/>
      <c r="I37" s="118"/>
      <c r="J37" s="118"/>
      <c r="K37" s="118"/>
      <c r="L37" s="513"/>
      <c r="M37" s="513"/>
      <c r="N37" s="737"/>
      <c r="O37" s="738"/>
      <c r="P37" s="739"/>
      <c r="Q37" s="424" t="str">
        <f t="shared" si="0"/>
        <v/>
      </c>
      <c r="R37" s="425" t="str">
        <f t="shared" si="1"/>
        <v/>
      </c>
    </row>
    <row r="38" spans="1:19" s="235" customFormat="1" ht="15.95" customHeight="1" x14ac:dyDescent="0.2">
      <c r="A38" s="34"/>
      <c r="B38" s="118"/>
      <c r="C38" s="735"/>
      <c r="D38" s="736"/>
      <c r="E38" s="119"/>
      <c r="F38" s="121"/>
      <c r="G38" s="32"/>
      <c r="H38" s="33"/>
      <c r="I38" s="118"/>
      <c r="J38" s="118"/>
      <c r="K38" s="118"/>
      <c r="L38" s="513"/>
      <c r="M38" s="513"/>
      <c r="N38" s="737"/>
      <c r="O38" s="738"/>
      <c r="P38" s="739"/>
      <c r="Q38" s="424" t="str">
        <f t="shared" si="0"/>
        <v/>
      </c>
      <c r="R38" s="425" t="str">
        <f t="shared" si="1"/>
        <v/>
      </c>
    </row>
    <row r="39" spans="1:19" s="235" customFormat="1" ht="15.95" customHeight="1" x14ac:dyDescent="0.2">
      <c r="A39" s="34"/>
      <c r="B39" s="118"/>
      <c r="C39" s="735"/>
      <c r="D39" s="736"/>
      <c r="E39" s="119"/>
      <c r="F39" s="121"/>
      <c r="G39" s="32"/>
      <c r="H39" s="33"/>
      <c r="I39" s="118"/>
      <c r="J39" s="118"/>
      <c r="K39" s="118"/>
      <c r="L39" s="513"/>
      <c r="M39" s="513"/>
      <c r="N39" s="737"/>
      <c r="O39" s="738"/>
      <c r="P39" s="739"/>
      <c r="Q39" s="424" t="str">
        <f t="shared" si="0"/>
        <v/>
      </c>
      <c r="R39" s="425" t="str">
        <f t="shared" si="1"/>
        <v/>
      </c>
    </row>
    <row r="40" spans="1:19" s="235" customFormat="1" ht="15.95" customHeight="1" x14ac:dyDescent="0.2">
      <c r="A40" s="34"/>
      <c r="B40" s="118"/>
      <c r="C40" s="735"/>
      <c r="D40" s="736"/>
      <c r="E40" s="119"/>
      <c r="F40" s="121"/>
      <c r="G40" s="32"/>
      <c r="H40" s="33"/>
      <c r="I40" s="118"/>
      <c r="J40" s="118"/>
      <c r="K40" s="118"/>
      <c r="L40" s="513"/>
      <c r="M40" s="513"/>
      <c r="N40" s="737"/>
      <c r="O40" s="738"/>
      <c r="P40" s="739"/>
      <c r="Q40" s="424" t="str">
        <f t="shared" si="0"/>
        <v/>
      </c>
      <c r="R40" s="425" t="str">
        <f t="shared" si="1"/>
        <v/>
      </c>
    </row>
    <row r="41" spans="1:19" s="235" customFormat="1" ht="15.95" customHeight="1" x14ac:dyDescent="0.2">
      <c r="A41" s="34"/>
      <c r="B41" s="118"/>
      <c r="C41" s="735"/>
      <c r="D41" s="736"/>
      <c r="E41" s="119"/>
      <c r="F41" s="121"/>
      <c r="G41" s="32"/>
      <c r="H41" s="33"/>
      <c r="I41" s="118"/>
      <c r="J41" s="118"/>
      <c r="K41" s="118"/>
      <c r="L41" s="513"/>
      <c r="M41" s="513"/>
      <c r="N41" s="737"/>
      <c r="O41" s="738"/>
      <c r="P41" s="739"/>
      <c r="Q41" s="424" t="str">
        <f t="shared" si="0"/>
        <v/>
      </c>
      <c r="R41" s="425" t="str">
        <f t="shared" si="1"/>
        <v/>
      </c>
    </row>
    <row r="42" spans="1:19" s="235" customFormat="1" ht="15.95" customHeight="1" x14ac:dyDescent="0.2">
      <c r="A42" s="34"/>
      <c r="B42" s="118"/>
      <c r="C42" s="735"/>
      <c r="D42" s="736"/>
      <c r="E42" s="119"/>
      <c r="F42" s="121"/>
      <c r="G42" s="32"/>
      <c r="H42" s="33"/>
      <c r="I42" s="118"/>
      <c r="J42" s="118"/>
      <c r="K42" s="118"/>
      <c r="L42" s="513"/>
      <c r="M42" s="513"/>
      <c r="N42" s="737"/>
      <c r="O42" s="738"/>
      <c r="P42" s="739"/>
      <c r="Q42" s="424" t="str">
        <f t="shared" si="0"/>
        <v/>
      </c>
      <c r="R42" s="425" t="str">
        <f t="shared" si="1"/>
        <v/>
      </c>
    </row>
    <row r="43" spans="1:19" s="235" customFormat="1" ht="15.95" customHeight="1" x14ac:dyDescent="0.2">
      <c r="A43" s="34"/>
      <c r="B43" s="118"/>
      <c r="C43" s="735"/>
      <c r="D43" s="736"/>
      <c r="E43" s="119"/>
      <c r="F43" s="121"/>
      <c r="G43" s="32"/>
      <c r="H43" s="33"/>
      <c r="I43" s="118"/>
      <c r="J43" s="118"/>
      <c r="K43" s="118"/>
      <c r="L43" s="513"/>
      <c r="M43" s="513"/>
      <c r="N43" s="737"/>
      <c r="O43" s="738"/>
      <c r="P43" s="739"/>
      <c r="Q43" s="424" t="str">
        <f t="shared" si="0"/>
        <v/>
      </c>
      <c r="R43" s="425" t="str">
        <f t="shared" si="1"/>
        <v/>
      </c>
    </row>
    <row r="44" spans="1:19" s="235" customFormat="1" ht="15.95" customHeight="1" x14ac:dyDescent="0.2">
      <c r="A44" s="34"/>
      <c r="B44" s="118"/>
      <c r="C44" s="735"/>
      <c r="D44" s="736"/>
      <c r="E44" s="119"/>
      <c r="F44" s="121"/>
      <c r="G44" s="32"/>
      <c r="H44" s="33"/>
      <c r="I44" s="118"/>
      <c r="J44" s="118"/>
      <c r="K44" s="118"/>
      <c r="L44" s="513"/>
      <c r="M44" s="513"/>
      <c r="N44" s="737"/>
      <c r="O44" s="738"/>
      <c r="P44" s="739"/>
      <c r="Q44" s="424" t="str">
        <f t="shared" si="0"/>
        <v/>
      </c>
      <c r="R44" s="425" t="str">
        <f t="shared" si="1"/>
        <v/>
      </c>
    </row>
    <row r="45" spans="1:19" s="235" customFormat="1" ht="15.95" customHeight="1" x14ac:dyDescent="0.2">
      <c r="A45" s="34"/>
      <c r="B45" s="118"/>
      <c r="C45" s="735"/>
      <c r="D45" s="736"/>
      <c r="E45" s="119"/>
      <c r="F45" s="121"/>
      <c r="G45" s="32"/>
      <c r="H45" s="33"/>
      <c r="I45" s="118"/>
      <c r="J45" s="118"/>
      <c r="K45" s="118"/>
      <c r="L45" s="513"/>
      <c r="M45" s="513"/>
      <c r="N45" s="737"/>
      <c r="O45" s="738"/>
      <c r="P45" s="739"/>
      <c r="Q45" s="424" t="str">
        <f t="shared" si="0"/>
        <v/>
      </c>
      <c r="R45" s="425" t="str">
        <f t="shared" si="1"/>
        <v/>
      </c>
      <c r="S45" s="236"/>
    </row>
    <row r="46" spans="1:19" s="235" customFormat="1" ht="15.95" customHeight="1" x14ac:dyDescent="0.2">
      <c r="A46" s="34"/>
      <c r="B46" s="118"/>
      <c r="C46" s="735"/>
      <c r="D46" s="736"/>
      <c r="E46" s="119"/>
      <c r="F46" s="384"/>
      <c r="G46" s="32"/>
      <c r="H46" s="33"/>
      <c r="I46" s="118"/>
      <c r="J46" s="118"/>
      <c r="K46" s="118"/>
      <c r="L46" s="513"/>
      <c r="M46" s="513"/>
      <c r="N46" s="737"/>
      <c r="O46" s="738"/>
      <c r="P46" s="739"/>
      <c r="Q46" s="424" t="str">
        <f t="shared" si="0"/>
        <v/>
      </c>
      <c r="R46" s="425" t="str">
        <f t="shared" si="1"/>
        <v/>
      </c>
      <c r="S46" s="236"/>
    </row>
    <row r="47" spans="1:19" ht="4.5" customHeight="1" x14ac:dyDescent="0.2">
      <c r="B47" s="237"/>
      <c r="S47" s="35"/>
    </row>
    <row r="48" spans="1:19" x14ac:dyDescent="0.2">
      <c r="A48" s="238" t="s">
        <v>238</v>
      </c>
      <c r="E48" s="227"/>
      <c r="F48" s="227"/>
      <c r="G48" s="745"/>
      <c r="H48" s="746"/>
      <c r="I48" s="746"/>
      <c r="J48" s="746"/>
      <c r="K48" s="746"/>
      <c r="L48" s="746"/>
      <c r="M48" s="746"/>
      <c r="N48" s="746"/>
      <c r="O48" s="746"/>
      <c r="P48" s="746"/>
      <c r="Q48" s="746"/>
      <c r="R48" s="747"/>
      <c r="S48" s="227"/>
    </row>
    <row r="49" spans="1:19" ht="4.5" customHeight="1" x14ac:dyDescent="0.2">
      <c r="S49" s="35"/>
    </row>
    <row r="50" spans="1:19" ht="15.75" customHeight="1" x14ac:dyDescent="0.2">
      <c r="A50" s="748"/>
      <c r="B50" s="748"/>
      <c r="C50" s="239"/>
      <c r="D50" s="239"/>
      <c r="H50" s="749" t="s">
        <v>136</v>
      </c>
      <c r="I50" s="750"/>
      <c r="J50" s="750"/>
      <c r="K50" s="750" t="s">
        <v>137</v>
      </c>
      <c r="L50" s="750"/>
      <c r="M50" s="750"/>
      <c r="N50" s="750"/>
      <c r="O50" s="750"/>
      <c r="P50" s="750" t="s">
        <v>138</v>
      </c>
      <c r="Q50" s="750"/>
      <c r="R50" s="751"/>
      <c r="S50" s="35"/>
    </row>
    <row r="51" spans="1:19" ht="15" customHeight="1" x14ac:dyDescent="0.2">
      <c r="A51" s="740"/>
      <c r="B51" s="740"/>
      <c r="C51" s="239"/>
      <c r="D51" s="239"/>
      <c r="F51" s="35"/>
      <c r="G51" s="240"/>
      <c r="H51" s="741"/>
      <c r="I51" s="742"/>
      <c r="J51" s="742"/>
      <c r="K51" s="742"/>
      <c r="L51" s="742"/>
      <c r="M51" s="742"/>
      <c r="N51" s="742"/>
      <c r="O51" s="742"/>
      <c r="P51" s="743"/>
      <c r="Q51" s="743"/>
      <c r="R51" s="744"/>
    </row>
  </sheetData>
  <sheetProtection selectLockedCells="1"/>
  <mergeCells count="100">
    <mergeCell ref="F1:R1"/>
    <mergeCell ref="A2:E2"/>
    <mergeCell ref="F2:R2"/>
    <mergeCell ref="K3:R3"/>
    <mergeCell ref="K4:R4"/>
    <mergeCell ref="A5:H5"/>
    <mergeCell ref="O5:R5"/>
    <mergeCell ref="A6:H7"/>
    <mergeCell ref="I7:R7"/>
    <mergeCell ref="B8:D8"/>
    <mergeCell ref="E8:F8"/>
    <mergeCell ref="N8:P8"/>
    <mergeCell ref="I8:M8"/>
    <mergeCell ref="C9:D9"/>
    <mergeCell ref="N9:P9"/>
    <mergeCell ref="C10:D10"/>
    <mergeCell ref="N10:P10"/>
    <mergeCell ref="C11:D11"/>
    <mergeCell ref="N11:P11"/>
    <mergeCell ref="C12:D12"/>
    <mergeCell ref="N12:P12"/>
    <mergeCell ref="C13:D13"/>
    <mergeCell ref="N13:P13"/>
    <mergeCell ref="C14:D14"/>
    <mergeCell ref="N14:P14"/>
    <mergeCell ref="C15:D15"/>
    <mergeCell ref="N15:P15"/>
    <mergeCell ref="C16:D16"/>
    <mergeCell ref="N16:P16"/>
    <mergeCell ref="C17:D17"/>
    <mergeCell ref="N17:P17"/>
    <mergeCell ref="C18:D18"/>
    <mergeCell ref="N18:P18"/>
    <mergeCell ref="C19:D19"/>
    <mergeCell ref="N19:P19"/>
    <mergeCell ref="C20:D20"/>
    <mergeCell ref="N20:P20"/>
    <mergeCell ref="C21:D21"/>
    <mergeCell ref="N21:P21"/>
    <mergeCell ref="C22:D22"/>
    <mergeCell ref="N22:P22"/>
    <mergeCell ref="C23:D23"/>
    <mergeCell ref="N23:P23"/>
    <mergeCell ref="C24:D24"/>
    <mergeCell ref="N24:P24"/>
    <mergeCell ref="C25:D25"/>
    <mergeCell ref="N25:P25"/>
    <mergeCell ref="C26:D26"/>
    <mergeCell ref="N26:P26"/>
    <mergeCell ref="C27:D27"/>
    <mergeCell ref="N27:P27"/>
    <mergeCell ref="C28:D28"/>
    <mergeCell ref="N28:P28"/>
    <mergeCell ref="C29:D29"/>
    <mergeCell ref="N29:P29"/>
    <mergeCell ref="C30:D30"/>
    <mergeCell ref="N30:P30"/>
    <mergeCell ref="C31:D31"/>
    <mergeCell ref="N31:P31"/>
    <mergeCell ref="C32:D32"/>
    <mergeCell ref="N32:P32"/>
    <mergeCell ref="C33:D33"/>
    <mergeCell ref="N33:P33"/>
    <mergeCell ref="C34:D34"/>
    <mergeCell ref="N34:P34"/>
    <mergeCell ref="C35:D35"/>
    <mergeCell ref="N35:P35"/>
    <mergeCell ref="C36:D36"/>
    <mergeCell ref="N36:P36"/>
    <mergeCell ref="C37:D37"/>
    <mergeCell ref="N37:P37"/>
    <mergeCell ref="C38:D38"/>
    <mergeCell ref="N38:P38"/>
    <mergeCell ref="C39:D39"/>
    <mergeCell ref="N39:P39"/>
    <mergeCell ref="C40:D40"/>
    <mergeCell ref="N40:P40"/>
    <mergeCell ref="C41:D41"/>
    <mergeCell ref="N41:P41"/>
    <mergeCell ref="N42:P42"/>
    <mergeCell ref="C43:D43"/>
    <mergeCell ref="N43:P43"/>
    <mergeCell ref="C44:D44"/>
    <mergeCell ref="N44:P44"/>
    <mergeCell ref="A51:B51"/>
    <mergeCell ref="H51:J51"/>
    <mergeCell ref="K51:O51"/>
    <mergeCell ref="P51:R51"/>
    <mergeCell ref="C3:H3"/>
    <mergeCell ref="C4:H4"/>
    <mergeCell ref="C45:D45"/>
    <mergeCell ref="N45:P45"/>
    <mergeCell ref="C46:D46"/>
    <mergeCell ref="N46:P46"/>
    <mergeCell ref="G48:R48"/>
    <mergeCell ref="A50:B50"/>
    <mergeCell ref="H50:J50"/>
    <mergeCell ref="K50:O50"/>
    <mergeCell ref="P50:R50"/>
    <mergeCell ref="C42:D42"/>
  </mergeCells>
  <conditionalFormatting sqref="I9:M46">
    <cfRule type="cellIs" dxfId="95" priority="1" operator="lessThan">
      <formula>MIN($E9:$F9)</formula>
    </cfRule>
    <cfRule type="cellIs" dxfId="94" priority="2" operator="greaterThan">
      <formula>MAX($E9:$F9)</formula>
    </cfRule>
  </conditionalFormatting>
  <pageMargins left="0.35" right="0.25" top="0.56000000000000005" bottom="0.5" header="0.35" footer="0.27"/>
  <pageSetup scale="8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1" tint="0.34998626667073579"/>
    <pageSetUpPr fitToPage="1"/>
  </sheetPr>
  <dimension ref="A1:R51"/>
  <sheetViews>
    <sheetView showGridLines="0" workbookViewId="0">
      <selection activeCell="A9" sqref="A9:D9"/>
    </sheetView>
  </sheetViews>
  <sheetFormatPr defaultColWidth="9.140625" defaultRowHeight="12.75" x14ac:dyDescent="0.2"/>
  <cols>
    <col min="1" max="1" width="6.140625" style="115" customWidth="1"/>
    <col min="2" max="2" width="13.140625" style="115" customWidth="1"/>
    <col min="3" max="3" width="1.7109375" style="115" customWidth="1"/>
    <col min="4" max="4" width="14.42578125" style="115" customWidth="1"/>
    <col min="5" max="6" width="6.5703125" style="115" customWidth="1"/>
    <col min="7" max="7" width="7.85546875" style="115" customWidth="1"/>
    <col min="8" max="8" width="6.7109375" style="115" customWidth="1"/>
    <col min="9" max="9" width="7" style="115" customWidth="1"/>
    <col min="10" max="14" width="6.5703125" style="115" customWidth="1"/>
    <col min="15" max="15" width="4.28515625" style="115" customWidth="1"/>
    <col min="16" max="16" width="4.140625" style="115" customWidth="1"/>
    <col min="17" max="16384" width="9.140625" style="115"/>
  </cols>
  <sheetData>
    <row r="1" spans="1:16" s="35" customFormat="1" ht="20.100000000000001" customHeight="1" x14ac:dyDescent="0.25">
      <c r="A1" s="421"/>
      <c r="B1" s="422"/>
      <c r="C1" s="422"/>
      <c r="D1" s="422"/>
      <c r="E1" s="423"/>
      <c r="F1" s="709" t="s">
        <v>118</v>
      </c>
      <c r="G1" s="709"/>
      <c r="H1" s="709"/>
      <c r="I1" s="709"/>
      <c r="J1" s="709"/>
      <c r="K1" s="709"/>
      <c r="L1" s="709"/>
      <c r="M1" s="709"/>
      <c r="N1" s="709"/>
      <c r="O1" s="709"/>
      <c r="P1" s="710"/>
    </row>
    <row r="2" spans="1:16" s="35" customFormat="1" ht="20.100000000000001" customHeight="1" thickBot="1" x14ac:dyDescent="0.3">
      <c r="A2" s="711"/>
      <c r="B2" s="712"/>
      <c r="C2" s="712"/>
      <c r="D2" s="712"/>
      <c r="E2" s="712"/>
      <c r="F2" s="713" t="s">
        <v>139</v>
      </c>
      <c r="G2" s="713"/>
      <c r="H2" s="713"/>
      <c r="I2" s="713"/>
      <c r="J2" s="713"/>
      <c r="K2" s="713"/>
      <c r="L2" s="713"/>
      <c r="M2" s="713"/>
      <c r="N2" s="713"/>
      <c r="O2" s="713"/>
      <c r="P2" s="714"/>
    </row>
    <row r="3" spans="1:16" ht="12" customHeight="1" x14ac:dyDescent="0.2">
      <c r="A3" s="410" t="s">
        <v>120</v>
      </c>
      <c r="B3" s="411"/>
      <c r="C3" s="715">
        <f>'Title Page'!C7</f>
        <v>0</v>
      </c>
      <c r="D3" s="715"/>
      <c r="E3" s="715"/>
      <c r="F3" s="715"/>
      <c r="G3" s="715"/>
      <c r="H3" s="716"/>
      <c r="I3" s="414" t="s">
        <v>121</v>
      </c>
      <c r="J3" s="415"/>
      <c r="K3" s="717">
        <f>'Title Page'!C5</f>
        <v>0</v>
      </c>
      <c r="L3" s="717"/>
      <c r="M3" s="717"/>
      <c r="N3" s="717"/>
      <c r="O3" s="717"/>
      <c r="P3" s="718"/>
    </row>
    <row r="4" spans="1:16" x14ac:dyDescent="0.2">
      <c r="A4" s="412" t="s">
        <v>140</v>
      </c>
      <c r="B4" s="413"/>
      <c r="C4" s="242"/>
      <c r="D4" s="702">
        <f>'Title Page'!C10</f>
        <v>0</v>
      </c>
      <c r="E4" s="702"/>
      <c r="F4" s="702"/>
      <c r="G4" s="702"/>
      <c r="H4" s="703"/>
      <c r="I4" s="408" t="s">
        <v>123</v>
      </c>
      <c r="J4" s="409"/>
      <c r="K4" s="704">
        <f>'Title Page'!C4</f>
        <v>0</v>
      </c>
      <c r="L4" s="704"/>
      <c r="M4" s="704"/>
      <c r="N4" s="704"/>
      <c r="O4" s="704"/>
      <c r="P4" s="705"/>
    </row>
    <row r="5" spans="1:16" ht="12" customHeight="1" x14ac:dyDescent="0.2">
      <c r="A5" s="719" t="s">
        <v>141</v>
      </c>
      <c r="B5" s="720"/>
      <c r="C5" s="755"/>
      <c r="D5" s="755"/>
      <c r="E5" s="755"/>
      <c r="F5" s="755"/>
      <c r="G5" s="755"/>
      <c r="H5" s="756"/>
      <c r="I5" s="414" t="s">
        <v>125</v>
      </c>
      <c r="J5" s="415"/>
      <c r="K5" s="415"/>
      <c r="L5" s="415"/>
      <c r="M5" s="717">
        <f>'Title Page'!C7</f>
        <v>0</v>
      </c>
      <c r="N5" s="717"/>
      <c r="O5" s="717"/>
      <c r="P5" s="718"/>
    </row>
    <row r="6" spans="1:16" ht="12" customHeight="1" x14ac:dyDescent="0.2">
      <c r="A6" s="408" t="s">
        <v>142</v>
      </c>
      <c r="B6" s="409"/>
      <c r="C6" s="409"/>
      <c r="D6" s="409"/>
      <c r="E6" s="723"/>
      <c r="F6" s="723"/>
      <c r="G6" s="723"/>
      <c r="H6" s="724"/>
      <c r="I6" s="416" t="s">
        <v>126</v>
      </c>
      <c r="J6" s="417"/>
      <c r="K6" s="417"/>
      <c r="L6" s="417"/>
      <c r="M6" s="726"/>
      <c r="N6" s="726"/>
      <c r="O6" s="726"/>
      <c r="P6" s="727"/>
    </row>
    <row r="7" spans="1:16" ht="15" customHeight="1" x14ac:dyDescent="0.2">
      <c r="A7" s="757" t="s">
        <v>143</v>
      </c>
      <c r="B7" s="758"/>
      <c r="C7" s="758"/>
      <c r="D7" s="758"/>
      <c r="E7" s="758"/>
      <c r="F7" s="758"/>
      <c r="G7" s="758"/>
      <c r="H7" s="759"/>
      <c r="I7" s="760" t="s">
        <v>144</v>
      </c>
      <c r="J7" s="761"/>
      <c r="K7" s="761"/>
      <c r="L7" s="761"/>
      <c r="M7" s="762"/>
      <c r="N7" s="762"/>
      <c r="O7" s="762"/>
      <c r="P7" s="763"/>
    </row>
    <row r="8" spans="1:16" ht="24" customHeight="1" x14ac:dyDescent="0.2">
      <c r="A8" s="706" t="s">
        <v>145</v>
      </c>
      <c r="B8" s="707"/>
      <c r="C8" s="707"/>
      <c r="D8" s="708"/>
      <c r="E8" s="732" t="s">
        <v>128</v>
      </c>
      <c r="F8" s="732"/>
      <c r="G8" s="418" t="s">
        <v>129</v>
      </c>
      <c r="H8" s="418" t="s">
        <v>130</v>
      </c>
      <c r="I8" s="706" t="s">
        <v>131</v>
      </c>
      <c r="J8" s="733"/>
      <c r="K8" s="734"/>
      <c r="L8" s="706" t="s">
        <v>132</v>
      </c>
      <c r="M8" s="733"/>
      <c r="N8" s="734"/>
      <c r="O8" s="419" t="s">
        <v>133</v>
      </c>
      <c r="P8" s="420" t="s">
        <v>134</v>
      </c>
    </row>
    <row r="9" spans="1:16" s="235" customFormat="1" ht="15.95" customHeight="1" x14ac:dyDescent="0.2">
      <c r="A9" s="752"/>
      <c r="B9" s="753"/>
      <c r="C9" s="753"/>
      <c r="D9" s="754"/>
      <c r="E9" s="119"/>
      <c r="F9" s="503"/>
      <c r="G9" s="32"/>
      <c r="H9" s="33"/>
      <c r="I9" s="118"/>
      <c r="J9" s="118"/>
      <c r="K9" s="118"/>
      <c r="L9" s="737"/>
      <c r="M9" s="738"/>
      <c r="N9" s="739"/>
      <c r="O9" s="424" t="str">
        <f>IF(I9="","",IF(MAX(I9:K9)&gt;MAX(E9:F9),"",IF(MIN(I9:K9)&lt;MIN(E9:F9),"","X")))</f>
        <v/>
      </c>
      <c r="P9" s="425" t="str">
        <f>IF(I9="","",IF(MAX(I9:K9)&gt;MAX(E9:F9),"X",IF(MIN(I9:K9)&lt;MIN(E9:F9),"X","")))</f>
        <v/>
      </c>
    </row>
    <row r="10" spans="1:16" s="235" customFormat="1" ht="15.95" customHeight="1" x14ac:dyDescent="0.2">
      <c r="A10" s="752"/>
      <c r="B10" s="753"/>
      <c r="C10" s="753"/>
      <c r="D10" s="754"/>
      <c r="E10" s="119"/>
      <c r="F10" s="121"/>
      <c r="G10" s="32"/>
      <c r="H10" s="33"/>
      <c r="I10" s="118"/>
      <c r="J10" s="118"/>
      <c r="K10" s="118"/>
      <c r="L10" s="737"/>
      <c r="M10" s="738"/>
      <c r="N10" s="739"/>
      <c r="O10" s="424" t="str">
        <f t="shared" ref="O10:O46" si="0">IF(I10="","",IF(MAX(I10:K10)&gt;MAX(E10:F10),"",IF(MIN(I10:K10)&lt;MIN(E10:F10),"","X")))</f>
        <v/>
      </c>
      <c r="P10" s="425" t="str">
        <f t="shared" ref="P10:P46" si="1">IF(I10="","",IF(MAX(I10:K10)&gt;MAX(E10:F10),"X",IF(MIN(I10:K10)&lt;MIN(E10:F10),"X","")))</f>
        <v/>
      </c>
    </row>
    <row r="11" spans="1:16" s="235" customFormat="1" ht="15.95" customHeight="1" x14ac:dyDescent="0.2">
      <c r="A11" s="752"/>
      <c r="B11" s="753"/>
      <c r="C11" s="753"/>
      <c r="D11" s="754"/>
      <c r="E11" s="119"/>
      <c r="F11" s="121"/>
      <c r="G11" s="32"/>
      <c r="H11" s="33"/>
      <c r="I11" s="118"/>
      <c r="J11" s="118"/>
      <c r="K11" s="118"/>
      <c r="L11" s="737"/>
      <c r="M11" s="738"/>
      <c r="N11" s="739"/>
      <c r="O11" s="424" t="str">
        <f t="shared" si="0"/>
        <v/>
      </c>
      <c r="P11" s="425" t="str">
        <f t="shared" si="1"/>
        <v/>
      </c>
    </row>
    <row r="12" spans="1:16" s="235" customFormat="1" ht="15.95" customHeight="1" x14ac:dyDescent="0.2">
      <c r="A12" s="752"/>
      <c r="B12" s="753"/>
      <c r="C12" s="753"/>
      <c r="D12" s="754"/>
      <c r="E12" s="119"/>
      <c r="F12" s="121"/>
      <c r="G12" s="32"/>
      <c r="H12" s="33"/>
      <c r="I12" s="118"/>
      <c r="J12" s="118"/>
      <c r="K12" s="118"/>
      <c r="L12" s="737"/>
      <c r="M12" s="738"/>
      <c r="N12" s="739"/>
      <c r="O12" s="424" t="str">
        <f t="shared" si="0"/>
        <v/>
      </c>
      <c r="P12" s="425" t="str">
        <f t="shared" si="1"/>
        <v/>
      </c>
    </row>
    <row r="13" spans="1:16" s="235" customFormat="1" ht="15.95" customHeight="1" x14ac:dyDescent="0.2">
      <c r="A13" s="752"/>
      <c r="B13" s="753"/>
      <c r="C13" s="753"/>
      <c r="D13" s="754"/>
      <c r="E13" s="119"/>
      <c r="F13" s="121"/>
      <c r="G13" s="32"/>
      <c r="H13" s="33"/>
      <c r="I13" s="118"/>
      <c r="J13" s="118"/>
      <c r="K13" s="118"/>
      <c r="L13" s="737"/>
      <c r="M13" s="738"/>
      <c r="N13" s="739"/>
      <c r="O13" s="424" t="str">
        <f t="shared" si="0"/>
        <v/>
      </c>
      <c r="P13" s="425" t="str">
        <f t="shared" si="1"/>
        <v/>
      </c>
    </row>
    <row r="14" spans="1:16" s="235" customFormat="1" ht="15.95" customHeight="1" x14ac:dyDescent="0.2">
      <c r="A14" s="752"/>
      <c r="B14" s="753"/>
      <c r="C14" s="753"/>
      <c r="D14" s="754"/>
      <c r="E14" s="119"/>
      <c r="F14" s="121"/>
      <c r="G14" s="32"/>
      <c r="H14" s="33"/>
      <c r="I14" s="118"/>
      <c r="J14" s="118"/>
      <c r="K14" s="118"/>
      <c r="L14" s="737"/>
      <c r="M14" s="738"/>
      <c r="N14" s="739"/>
      <c r="O14" s="424" t="str">
        <f t="shared" si="0"/>
        <v/>
      </c>
      <c r="P14" s="425" t="str">
        <f t="shared" si="1"/>
        <v/>
      </c>
    </row>
    <row r="15" spans="1:16" s="235" customFormat="1" ht="15.95" customHeight="1" x14ac:dyDescent="0.2">
      <c r="A15" s="752"/>
      <c r="B15" s="753"/>
      <c r="C15" s="753"/>
      <c r="D15" s="754"/>
      <c r="E15" s="119"/>
      <c r="F15" s="121"/>
      <c r="G15" s="32"/>
      <c r="H15" s="33"/>
      <c r="I15" s="118"/>
      <c r="J15" s="118"/>
      <c r="K15" s="118"/>
      <c r="L15" s="737"/>
      <c r="M15" s="738"/>
      <c r="N15" s="739"/>
      <c r="O15" s="424" t="str">
        <f t="shared" si="0"/>
        <v/>
      </c>
      <c r="P15" s="425" t="str">
        <f t="shared" si="1"/>
        <v/>
      </c>
    </row>
    <row r="16" spans="1:16" s="235" customFormat="1" ht="15.95" customHeight="1" x14ac:dyDescent="0.2">
      <c r="A16" s="752"/>
      <c r="B16" s="753"/>
      <c r="C16" s="753"/>
      <c r="D16" s="754"/>
      <c r="E16" s="119"/>
      <c r="F16" s="121"/>
      <c r="G16" s="32"/>
      <c r="H16" s="33"/>
      <c r="I16" s="118"/>
      <c r="J16" s="118"/>
      <c r="K16" s="118"/>
      <c r="L16" s="737"/>
      <c r="M16" s="738"/>
      <c r="N16" s="739"/>
      <c r="O16" s="424" t="str">
        <f t="shared" si="0"/>
        <v/>
      </c>
      <c r="P16" s="425" t="str">
        <f t="shared" si="1"/>
        <v/>
      </c>
    </row>
    <row r="17" spans="1:16" s="235" customFormat="1" ht="15.95" customHeight="1" x14ac:dyDescent="0.2">
      <c r="A17" s="752"/>
      <c r="B17" s="753"/>
      <c r="C17" s="753"/>
      <c r="D17" s="754"/>
      <c r="E17" s="119"/>
      <c r="F17" s="121"/>
      <c r="G17" s="32"/>
      <c r="H17" s="33"/>
      <c r="I17" s="118"/>
      <c r="J17" s="118"/>
      <c r="K17" s="118"/>
      <c r="L17" s="737"/>
      <c r="M17" s="738"/>
      <c r="N17" s="739"/>
      <c r="O17" s="424" t="str">
        <f t="shared" si="0"/>
        <v/>
      </c>
      <c r="P17" s="425" t="str">
        <f t="shared" si="1"/>
        <v/>
      </c>
    </row>
    <row r="18" spans="1:16" s="235" customFormat="1" ht="15.95" customHeight="1" x14ac:dyDescent="0.2">
      <c r="A18" s="752"/>
      <c r="B18" s="753"/>
      <c r="C18" s="753"/>
      <c r="D18" s="754"/>
      <c r="E18" s="119"/>
      <c r="F18" s="121"/>
      <c r="G18" s="32"/>
      <c r="H18" s="33"/>
      <c r="I18" s="118"/>
      <c r="J18" s="118"/>
      <c r="K18" s="118"/>
      <c r="L18" s="737"/>
      <c r="M18" s="738"/>
      <c r="N18" s="739"/>
      <c r="O18" s="424" t="str">
        <f t="shared" si="0"/>
        <v/>
      </c>
      <c r="P18" s="425" t="str">
        <f t="shared" si="1"/>
        <v/>
      </c>
    </row>
    <row r="19" spans="1:16" s="235" customFormat="1" ht="15.95" customHeight="1" x14ac:dyDescent="0.2">
      <c r="A19" s="752"/>
      <c r="B19" s="753"/>
      <c r="C19" s="753"/>
      <c r="D19" s="754"/>
      <c r="E19" s="119"/>
      <c r="F19" s="121"/>
      <c r="G19" s="32"/>
      <c r="H19" s="33"/>
      <c r="I19" s="118"/>
      <c r="J19" s="118"/>
      <c r="K19" s="118"/>
      <c r="L19" s="737"/>
      <c r="M19" s="738"/>
      <c r="N19" s="739"/>
      <c r="O19" s="424" t="str">
        <f t="shared" si="0"/>
        <v/>
      </c>
      <c r="P19" s="425" t="str">
        <f t="shared" si="1"/>
        <v/>
      </c>
    </row>
    <row r="20" spans="1:16" s="235" customFormat="1" ht="15.95" customHeight="1" x14ac:dyDescent="0.2">
      <c r="A20" s="752"/>
      <c r="B20" s="753"/>
      <c r="C20" s="753"/>
      <c r="D20" s="754"/>
      <c r="E20" s="119"/>
      <c r="F20" s="121"/>
      <c r="G20" s="32"/>
      <c r="H20" s="33"/>
      <c r="I20" s="118"/>
      <c r="J20" s="118"/>
      <c r="K20" s="118"/>
      <c r="L20" s="737"/>
      <c r="M20" s="738"/>
      <c r="N20" s="739"/>
      <c r="O20" s="424" t="str">
        <f t="shared" si="0"/>
        <v/>
      </c>
      <c r="P20" s="425" t="str">
        <f t="shared" si="1"/>
        <v/>
      </c>
    </row>
    <row r="21" spans="1:16" s="235" customFormat="1" ht="15.95" customHeight="1" x14ac:dyDescent="0.2">
      <c r="A21" s="752"/>
      <c r="B21" s="753"/>
      <c r="C21" s="753"/>
      <c r="D21" s="754"/>
      <c r="E21" s="119"/>
      <c r="F21" s="121"/>
      <c r="G21" s="32"/>
      <c r="H21" s="33"/>
      <c r="I21" s="118"/>
      <c r="J21" s="118"/>
      <c r="K21" s="118"/>
      <c r="L21" s="737"/>
      <c r="M21" s="738"/>
      <c r="N21" s="739"/>
      <c r="O21" s="424" t="str">
        <f t="shared" si="0"/>
        <v/>
      </c>
      <c r="P21" s="425" t="str">
        <f t="shared" si="1"/>
        <v/>
      </c>
    </row>
    <row r="22" spans="1:16" s="235" customFormat="1" ht="15.95" customHeight="1" x14ac:dyDescent="0.2">
      <c r="A22" s="752"/>
      <c r="B22" s="753"/>
      <c r="C22" s="753"/>
      <c r="D22" s="754"/>
      <c r="E22" s="119"/>
      <c r="F22" s="121"/>
      <c r="G22" s="32"/>
      <c r="H22" s="33"/>
      <c r="I22" s="118"/>
      <c r="J22" s="118"/>
      <c r="K22" s="118"/>
      <c r="L22" s="737"/>
      <c r="M22" s="738"/>
      <c r="N22" s="739"/>
      <c r="O22" s="424" t="str">
        <f t="shared" si="0"/>
        <v/>
      </c>
      <c r="P22" s="425" t="str">
        <f t="shared" si="1"/>
        <v/>
      </c>
    </row>
    <row r="23" spans="1:16" s="235" customFormat="1" ht="15.95" customHeight="1" x14ac:dyDescent="0.2">
      <c r="A23" s="752"/>
      <c r="B23" s="753"/>
      <c r="C23" s="753"/>
      <c r="D23" s="754"/>
      <c r="E23" s="119"/>
      <c r="F23" s="121"/>
      <c r="G23" s="32"/>
      <c r="H23" s="33"/>
      <c r="I23" s="118"/>
      <c r="J23" s="118"/>
      <c r="K23" s="118"/>
      <c r="L23" s="737"/>
      <c r="M23" s="738"/>
      <c r="N23" s="739"/>
      <c r="O23" s="424" t="str">
        <f t="shared" si="0"/>
        <v/>
      </c>
      <c r="P23" s="425" t="str">
        <f t="shared" si="1"/>
        <v/>
      </c>
    </row>
    <row r="24" spans="1:16" s="235" customFormat="1" ht="15.95" customHeight="1" x14ac:dyDescent="0.2">
      <c r="A24" s="752"/>
      <c r="B24" s="753"/>
      <c r="C24" s="753"/>
      <c r="D24" s="754"/>
      <c r="E24" s="119"/>
      <c r="F24" s="121"/>
      <c r="G24" s="32"/>
      <c r="H24" s="33"/>
      <c r="I24" s="118"/>
      <c r="J24" s="118"/>
      <c r="K24" s="118"/>
      <c r="L24" s="737"/>
      <c r="M24" s="738"/>
      <c r="N24" s="739"/>
      <c r="O24" s="424" t="str">
        <f t="shared" si="0"/>
        <v/>
      </c>
      <c r="P24" s="425" t="str">
        <f t="shared" si="1"/>
        <v/>
      </c>
    </row>
    <row r="25" spans="1:16" s="235" customFormat="1" ht="15.95" customHeight="1" x14ac:dyDescent="0.2">
      <c r="A25" s="752"/>
      <c r="B25" s="753"/>
      <c r="C25" s="753"/>
      <c r="D25" s="754"/>
      <c r="E25" s="119"/>
      <c r="F25" s="121"/>
      <c r="G25" s="32"/>
      <c r="H25" s="33"/>
      <c r="I25" s="118"/>
      <c r="J25" s="118"/>
      <c r="K25" s="118"/>
      <c r="L25" s="737"/>
      <c r="M25" s="738"/>
      <c r="N25" s="739"/>
      <c r="O25" s="424" t="str">
        <f t="shared" si="0"/>
        <v/>
      </c>
      <c r="P25" s="425" t="str">
        <f t="shared" si="1"/>
        <v/>
      </c>
    </row>
    <row r="26" spans="1:16" s="235" customFormat="1" ht="15.95" customHeight="1" x14ac:dyDescent="0.2">
      <c r="A26" s="752"/>
      <c r="B26" s="753"/>
      <c r="C26" s="753"/>
      <c r="D26" s="754"/>
      <c r="E26" s="119"/>
      <c r="F26" s="121"/>
      <c r="G26" s="32"/>
      <c r="H26" s="33"/>
      <c r="I26" s="118"/>
      <c r="J26" s="118"/>
      <c r="K26" s="118"/>
      <c r="L26" s="737"/>
      <c r="M26" s="738"/>
      <c r="N26" s="739"/>
      <c r="O26" s="424" t="str">
        <f t="shared" si="0"/>
        <v/>
      </c>
      <c r="P26" s="425" t="str">
        <f t="shared" si="1"/>
        <v/>
      </c>
    </row>
    <row r="27" spans="1:16" s="235" customFormat="1" ht="15.95" customHeight="1" x14ac:dyDescent="0.2">
      <c r="A27" s="752"/>
      <c r="B27" s="753"/>
      <c r="C27" s="753"/>
      <c r="D27" s="754"/>
      <c r="E27" s="119"/>
      <c r="F27" s="121"/>
      <c r="G27" s="32"/>
      <c r="H27" s="33"/>
      <c r="I27" s="118"/>
      <c r="J27" s="118"/>
      <c r="K27" s="118"/>
      <c r="L27" s="737"/>
      <c r="M27" s="738"/>
      <c r="N27" s="739"/>
      <c r="O27" s="424" t="str">
        <f t="shared" si="0"/>
        <v/>
      </c>
      <c r="P27" s="425" t="str">
        <f t="shared" si="1"/>
        <v/>
      </c>
    </row>
    <row r="28" spans="1:16" s="235" customFormat="1" ht="15.95" customHeight="1" x14ac:dyDescent="0.2">
      <c r="A28" s="752"/>
      <c r="B28" s="753"/>
      <c r="C28" s="753"/>
      <c r="D28" s="754"/>
      <c r="E28" s="119"/>
      <c r="F28" s="121"/>
      <c r="G28" s="32"/>
      <c r="H28" s="33"/>
      <c r="I28" s="118"/>
      <c r="J28" s="118"/>
      <c r="K28" s="118"/>
      <c r="L28" s="737"/>
      <c r="M28" s="738"/>
      <c r="N28" s="739"/>
      <c r="O28" s="424" t="str">
        <f t="shared" si="0"/>
        <v/>
      </c>
      <c r="P28" s="425" t="str">
        <f t="shared" si="1"/>
        <v/>
      </c>
    </row>
    <row r="29" spans="1:16" s="235" customFormat="1" ht="15.95" customHeight="1" x14ac:dyDescent="0.2">
      <c r="A29" s="752"/>
      <c r="B29" s="753"/>
      <c r="C29" s="753"/>
      <c r="D29" s="754"/>
      <c r="E29" s="119"/>
      <c r="F29" s="121"/>
      <c r="G29" s="32"/>
      <c r="H29" s="33"/>
      <c r="I29" s="118"/>
      <c r="J29" s="118"/>
      <c r="K29" s="118"/>
      <c r="L29" s="737"/>
      <c r="M29" s="738"/>
      <c r="N29" s="739"/>
      <c r="O29" s="424" t="str">
        <f t="shared" si="0"/>
        <v/>
      </c>
      <c r="P29" s="425" t="str">
        <f t="shared" si="1"/>
        <v/>
      </c>
    </row>
    <row r="30" spans="1:16" s="235" customFormat="1" ht="15.95" customHeight="1" x14ac:dyDescent="0.2">
      <c r="A30" s="752"/>
      <c r="B30" s="753"/>
      <c r="C30" s="753"/>
      <c r="D30" s="754"/>
      <c r="E30" s="119"/>
      <c r="F30" s="121"/>
      <c r="G30" s="32"/>
      <c r="H30" s="33"/>
      <c r="I30" s="118"/>
      <c r="J30" s="118"/>
      <c r="K30" s="118"/>
      <c r="L30" s="737"/>
      <c r="M30" s="738"/>
      <c r="N30" s="739"/>
      <c r="O30" s="424" t="str">
        <f t="shared" si="0"/>
        <v/>
      </c>
      <c r="P30" s="425" t="str">
        <f t="shared" si="1"/>
        <v/>
      </c>
    </row>
    <row r="31" spans="1:16" s="235" customFormat="1" ht="15.95" customHeight="1" x14ac:dyDescent="0.2">
      <c r="A31" s="752"/>
      <c r="B31" s="753"/>
      <c r="C31" s="753"/>
      <c r="D31" s="754"/>
      <c r="E31" s="119"/>
      <c r="F31" s="121"/>
      <c r="G31" s="32"/>
      <c r="H31" s="33"/>
      <c r="I31" s="118"/>
      <c r="J31" s="118"/>
      <c r="K31" s="118"/>
      <c r="L31" s="737"/>
      <c r="M31" s="738"/>
      <c r="N31" s="739"/>
      <c r="O31" s="424" t="str">
        <f t="shared" si="0"/>
        <v/>
      </c>
      <c r="P31" s="425" t="str">
        <f t="shared" si="1"/>
        <v/>
      </c>
    </row>
    <row r="32" spans="1:16" s="235" customFormat="1" ht="15.95" customHeight="1" x14ac:dyDescent="0.2">
      <c r="A32" s="752"/>
      <c r="B32" s="753"/>
      <c r="C32" s="753"/>
      <c r="D32" s="754"/>
      <c r="E32" s="119"/>
      <c r="F32" s="121"/>
      <c r="G32" s="32"/>
      <c r="H32" s="33"/>
      <c r="I32" s="118"/>
      <c r="J32" s="118"/>
      <c r="K32" s="118"/>
      <c r="L32" s="737"/>
      <c r="M32" s="738"/>
      <c r="N32" s="739"/>
      <c r="O32" s="424" t="str">
        <f t="shared" si="0"/>
        <v/>
      </c>
      <c r="P32" s="425" t="str">
        <f t="shared" si="1"/>
        <v/>
      </c>
    </row>
    <row r="33" spans="1:18" s="235" customFormat="1" ht="15.95" customHeight="1" x14ac:dyDescent="0.2">
      <c r="A33" s="752"/>
      <c r="B33" s="753"/>
      <c r="C33" s="753"/>
      <c r="D33" s="754"/>
      <c r="E33" s="119"/>
      <c r="F33" s="121"/>
      <c r="G33" s="32"/>
      <c r="H33" s="33"/>
      <c r="I33" s="118"/>
      <c r="J33" s="118"/>
      <c r="K33" s="118"/>
      <c r="L33" s="737"/>
      <c r="M33" s="738"/>
      <c r="N33" s="739"/>
      <c r="O33" s="424" t="str">
        <f t="shared" si="0"/>
        <v/>
      </c>
      <c r="P33" s="425" t="str">
        <f t="shared" si="1"/>
        <v/>
      </c>
    </row>
    <row r="34" spans="1:18" s="235" customFormat="1" ht="15.95" customHeight="1" x14ac:dyDescent="0.2">
      <c r="A34" s="752"/>
      <c r="B34" s="753"/>
      <c r="C34" s="753"/>
      <c r="D34" s="754"/>
      <c r="E34" s="119"/>
      <c r="F34" s="121"/>
      <c r="G34" s="32"/>
      <c r="H34" s="33"/>
      <c r="I34" s="118"/>
      <c r="J34" s="118"/>
      <c r="K34" s="118"/>
      <c r="L34" s="737"/>
      <c r="M34" s="738"/>
      <c r="N34" s="739"/>
      <c r="O34" s="424" t="str">
        <f t="shared" si="0"/>
        <v/>
      </c>
      <c r="P34" s="425" t="str">
        <f t="shared" si="1"/>
        <v/>
      </c>
    </row>
    <row r="35" spans="1:18" s="235" customFormat="1" ht="15.95" customHeight="1" x14ac:dyDescent="0.2">
      <c r="A35" s="752"/>
      <c r="B35" s="753"/>
      <c r="C35" s="753"/>
      <c r="D35" s="754"/>
      <c r="E35" s="119"/>
      <c r="F35" s="121"/>
      <c r="G35" s="32"/>
      <c r="H35" s="33"/>
      <c r="I35" s="118"/>
      <c r="J35" s="118"/>
      <c r="K35" s="118"/>
      <c r="L35" s="737"/>
      <c r="M35" s="738"/>
      <c r="N35" s="739"/>
      <c r="O35" s="424" t="str">
        <f t="shared" si="0"/>
        <v/>
      </c>
      <c r="P35" s="425" t="str">
        <f t="shared" si="1"/>
        <v/>
      </c>
    </row>
    <row r="36" spans="1:18" s="235" customFormat="1" ht="15.95" customHeight="1" x14ac:dyDescent="0.2">
      <c r="A36" s="752"/>
      <c r="B36" s="753"/>
      <c r="C36" s="753"/>
      <c r="D36" s="754"/>
      <c r="E36" s="119"/>
      <c r="F36" s="121"/>
      <c r="G36" s="32"/>
      <c r="H36" s="33"/>
      <c r="I36" s="118"/>
      <c r="J36" s="118"/>
      <c r="K36" s="118"/>
      <c r="L36" s="737"/>
      <c r="M36" s="738"/>
      <c r="N36" s="739"/>
      <c r="O36" s="424" t="str">
        <f t="shared" si="0"/>
        <v/>
      </c>
      <c r="P36" s="425" t="str">
        <f t="shared" si="1"/>
        <v/>
      </c>
    </row>
    <row r="37" spans="1:18" s="235" customFormat="1" ht="15.95" customHeight="1" x14ac:dyDescent="0.2">
      <c r="A37" s="752"/>
      <c r="B37" s="753"/>
      <c r="C37" s="753"/>
      <c r="D37" s="754"/>
      <c r="E37" s="119"/>
      <c r="F37" s="121"/>
      <c r="G37" s="32"/>
      <c r="H37" s="33"/>
      <c r="I37" s="118"/>
      <c r="J37" s="118"/>
      <c r="K37" s="118"/>
      <c r="L37" s="737"/>
      <c r="M37" s="738"/>
      <c r="N37" s="739"/>
      <c r="O37" s="424" t="str">
        <f t="shared" si="0"/>
        <v/>
      </c>
      <c r="P37" s="425" t="str">
        <f t="shared" si="1"/>
        <v/>
      </c>
    </row>
    <row r="38" spans="1:18" s="235" customFormat="1" ht="15.95" customHeight="1" x14ac:dyDescent="0.2">
      <c r="A38" s="752"/>
      <c r="B38" s="753"/>
      <c r="C38" s="753"/>
      <c r="D38" s="754"/>
      <c r="E38" s="119"/>
      <c r="F38" s="121"/>
      <c r="G38" s="32"/>
      <c r="H38" s="33"/>
      <c r="I38" s="118"/>
      <c r="J38" s="118"/>
      <c r="K38" s="118"/>
      <c r="L38" s="737"/>
      <c r="M38" s="738"/>
      <c r="N38" s="739"/>
      <c r="O38" s="424" t="str">
        <f t="shared" si="0"/>
        <v/>
      </c>
      <c r="P38" s="425" t="str">
        <f t="shared" si="1"/>
        <v/>
      </c>
    </row>
    <row r="39" spans="1:18" s="235" customFormat="1" ht="15.95" customHeight="1" x14ac:dyDescent="0.2">
      <c r="A39" s="752"/>
      <c r="B39" s="753"/>
      <c r="C39" s="753"/>
      <c r="D39" s="754"/>
      <c r="E39" s="119"/>
      <c r="F39" s="121"/>
      <c r="G39" s="32"/>
      <c r="H39" s="33"/>
      <c r="I39" s="118"/>
      <c r="J39" s="118"/>
      <c r="K39" s="118"/>
      <c r="L39" s="737"/>
      <c r="M39" s="738"/>
      <c r="N39" s="739"/>
      <c r="O39" s="424" t="str">
        <f t="shared" si="0"/>
        <v/>
      </c>
      <c r="P39" s="425" t="str">
        <f t="shared" si="1"/>
        <v/>
      </c>
    </row>
    <row r="40" spans="1:18" s="235" customFormat="1" ht="15.95" customHeight="1" x14ac:dyDescent="0.2">
      <c r="A40" s="752"/>
      <c r="B40" s="753"/>
      <c r="C40" s="753"/>
      <c r="D40" s="754"/>
      <c r="E40" s="119"/>
      <c r="F40" s="121"/>
      <c r="G40" s="32"/>
      <c r="H40" s="33"/>
      <c r="I40" s="118"/>
      <c r="J40" s="118"/>
      <c r="K40" s="118"/>
      <c r="L40" s="737"/>
      <c r="M40" s="738"/>
      <c r="N40" s="739"/>
      <c r="O40" s="424" t="str">
        <f t="shared" si="0"/>
        <v/>
      </c>
      <c r="P40" s="425" t="str">
        <f t="shared" si="1"/>
        <v/>
      </c>
    </row>
    <row r="41" spans="1:18" s="235" customFormat="1" ht="15.95" customHeight="1" x14ac:dyDescent="0.2">
      <c r="A41" s="752"/>
      <c r="B41" s="753"/>
      <c r="C41" s="753"/>
      <c r="D41" s="754"/>
      <c r="E41" s="119"/>
      <c r="F41" s="121"/>
      <c r="G41" s="32"/>
      <c r="H41" s="33"/>
      <c r="I41" s="118"/>
      <c r="J41" s="118"/>
      <c r="K41" s="118"/>
      <c r="L41" s="737"/>
      <c r="M41" s="738"/>
      <c r="N41" s="739"/>
      <c r="O41" s="424" t="str">
        <f t="shared" si="0"/>
        <v/>
      </c>
      <c r="P41" s="425" t="str">
        <f t="shared" si="1"/>
        <v/>
      </c>
    </row>
    <row r="42" spans="1:18" s="235" customFormat="1" ht="15.95" customHeight="1" x14ac:dyDescent="0.2">
      <c r="A42" s="752"/>
      <c r="B42" s="753"/>
      <c r="C42" s="753"/>
      <c r="D42" s="754"/>
      <c r="E42" s="119"/>
      <c r="F42" s="121"/>
      <c r="G42" s="32"/>
      <c r="H42" s="33"/>
      <c r="I42" s="118"/>
      <c r="J42" s="118"/>
      <c r="K42" s="118"/>
      <c r="L42" s="737"/>
      <c r="M42" s="738"/>
      <c r="N42" s="739"/>
      <c r="O42" s="424" t="str">
        <f t="shared" si="0"/>
        <v/>
      </c>
      <c r="P42" s="425" t="str">
        <f t="shared" si="1"/>
        <v/>
      </c>
    </row>
    <row r="43" spans="1:18" s="235" customFormat="1" ht="15.95" customHeight="1" x14ac:dyDescent="0.2">
      <c r="A43" s="752"/>
      <c r="B43" s="753"/>
      <c r="C43" s="753"/>
      <c r="D43" s="754"/>
      <c r="E43" s="119"/>
      <c r="F43" s="121"/>
      <c r="G43" s="32"/>
      <c r="H43" s="33"/>
      <c r="I43" s="118"/>
      <c r="J43" s="118"/>
      <c r="K43" s="118"/>
      <c r="L43" s="737"/>
      <c r="M43" s="738"/>
      <c r="N43" s="739"/>
      <c r="O43" s="424" t="str">
        <f t="shared" si="0"/>
        <v/>
      </c>
      <c r="P43" s="425" t="str">
        <f t="shared" si="1"/>
        <v/>
      </c>
    </row>
    <row r="44" spans="1:18" s="235" customFormat="1" ht="15.95" customHeight="1" x14ac:dyDescent="0.2">
      <c r="A44" s="752"/>
      <c r="B44" s="753"/>
      <c r="C44" s="753"/>
      <c r="D44" s="754"/>
      <c r="E44" s="119"/>
      <c r="F44" s="121"/>
      <c r="G44" s="32"/>
      <c r="H44" s="33"/>
      <c r="I44" s="118"/>
      <c r="J44" s="118"/>
      <c r="K44" s="118"/>
      <c r="L44" s="737"/>
      <c r="M44" s="738"/>
      <c r="N44" s="739"/>
      <c r="O44" s="424" t="str">
        <f t="shared" si="0"/>
        <v/>
      </c>
      <c r="P44" s="425" t="str">
        <f t="shared" si="1"/>
        <v/>
      </c>
    </row>
    <row r="45" spans="1:18" s="235" customFormat="1" ht="15.95" customHeight="1" x14ac:dyDescent="0.2">
      <c r="A45" s="752"/>
      <c r="B45" s="753"/>
      <c r="C45" s="753"/>
      <c r="D45" s="754"/>
      <c r="E45" s="119"/>
      <c r="F45" s="121"/>
      <c r="G45" s="32"/>
      <c r="H45" s="33"/>
      <c r="I45" s="118"/>
      <c r="J45" s="118"/>
      <c r="K45" s="118"/>
      <c r="L45" s="737"/>
      <c r="M45" s="738"/>
      <c r="N45" s="739"/>
      <c r="O45" s="424" t="str">
        <f t="shared" si="0"/>
        <v/>
      </c>
      <c r="P45" s="425" t="str">
        <f t="shared" si="1"/>
        <v/>
      </c>
      <c r="Q45" s="236"/>
      <c r="R45" s="236"/>
    </row>
    <row r="46" spans="1:18" s="235" customFormat="1" ht="15.95" customHeight="1" x14ac:dyDescent="0.2">
      <c r="A46" s="752"/>
      <c r="B46" s="753"/>
      <c r="C46" s="753"/>
      <c r="D46" s="754"/>
      <c r="E46" s="119"/>
      <c r="F46" s="121"/>
      <c r="G46" s="32"/>
      <c r="H46" s="33"/>
      <c r="I46" s="118"/>
      <c r="J46" s="118"/>
      <c r="K46" s="118"/>
      <c r="L46" s="737"/>
      <c r="M46" s="738"/>
      <c r="N46" s="739"/>
      <c r="O46" s="424" t="str">
        <f t="shared" si="0"/>
        <v/>
      </c>
      <c r="P46" s="425" t="str">
        <f t="shared" si="1"/>
        <v/>
      </c>
      <c r="Q46" s="236"/>
      <c r="R46" s="236"/>
    </row>
    <row r="47" spans="1:18" ht="4.5" customHeight="1" x14ac:dyDescent="0.2">
      <c r="Q47" s="35"/>
      <c r="R47" s="35"/>
    </row>
    <row r="48" spans="1:18" x14ac:dyDescent="0.2">
      <c r="A48" s="238"/>
      <c r="E48" s="227"/>
      <c r="F48" s="227"/>
      <c r="G48" s="745" t="s">
        <v>135</v>
      </c>
      <c r="H48" s="746"/>
      <c r="I48" s="746"/>
      <c r="J48" s="746"/>
      <c r="K48" s="746"/>
      <c r="L48" s="746"/>
      <c r="M48" s="746"/>
      <c r="N48" s="746"/>
      <c r="O48" s="746"/>
      <c r="P48" s="747"/>
      <c r="Q48" s="227"/>
      <c r="R48" s="35"/>
    </row>
    <row r="49" spans="1:18" ht="4.5" customHeight="1" x14ac:dyDescent="0.2">
      <c r="Q49" s="35"/>
      <c r="R49" s="35"/>
    </row>
    <row r="50" spans="1:18" ht="15.75" customHeight="1" x14ac:dyDescent="0.2">
      <c r="A50" s="748"/>
      <c r="B50" s="748"/>
      <c r="C50" s="239"/>
      <c r="D50" s="239"/>
      <c r="H50" s="749" t="s">
        <v>136</v>
      </c>
      <c r="I50" s="750"/>
      <c r="J50" s="750"/>
      <c r="K50" s="750" t="s">
        <v>137</v>
      </c>
      <c r="L50" s="750"/>
      <c r="M50" s="750"/>
      <c r="N50" s="750" t="s">
        <v>138</v>
      </c>
      <c r="O50" s="750"/>
      <c r="P50" s="751"/>
      <c r="Q50" s="35"/>
      <c r="R50" s="35"/>
    </row>
    <row r="51" spans="1:18" ht="15" customHeight="1" x14ac:dyDescent="0.2">
      <c r="A51" s="740"/>
      <c r="B51" s="740"/>
      <c r="C51" s="239"/>
      <c r="D51" s="239"/>
      <c r="F51" s="35"/>
      <c r="G51" s="240"/>
      <c r="H51" s="764"/>
      <c r="I51" s="765"/>
      <c r="J51" s="765"/>
      <c r="K51" s="765"/>
      <c r="L51" s="765"/>
      <c r="M51" s="765"/>
      <c r="N51" s="765"/>
      <c r="O51" s="765"/>
      <c r="P51" s="766"/>
    </row>
  </sheetData>
  <sheetProtection sheet="1" objects="1" scenarios="1" selectLockedCells="1"/>
  <mergeCells count="104">
    <mergeCell ref="A51:B51"/>
    <mergeCell ref="H51:J51"/>
    <mergeCell ref="K51:M51"/>
    <mergeCell ref="N51:P51"/>
    <mergeCell ref="A46:D46"/>
    <mergeCell ref="L46:N46"/>
    <mergeCell ref="G48:P48"/>
    <mergeCell ref="A50:B50"/>
    <mergeCell ref="H50:J50"/>
    <mergeCell ref="K50:M50"/>
    <mergeCell ref="N50:P50"/>
    <mergeCell ref="A43:D43"/>
    <mergeCell ref="L43:N43"/>
    <mergeCell ref="A44:D44"/>
    <mergeCell ref="L44:N44"/>
    <mergeCell ref="A45:D45"/>
    <mergeCell ref="L45:N45"/>
    <mergeCell ref="A40:D40"/>
    <mergeCell ref="L40:N40"/>
    <mergeCell ref="A41:D41"/>
    <mergeCell ref="L41:N41"/>
    <mergeCell ref="A42:D42"/>
    <mergeCell ref="L42:N42"/>
    <mergeCell ref="A37:D37"/>
    <mergeCell ref="L37:N37"/>
    <mergeCell ref="A38:D38"/>
    <mergeCell ref="L38:N38"/>
    <mergeCell ref="A39:D39"/>
    <mergeCell ref="L39:N39"/>
    <mergeCell ref="A34:D34"/>
    <mergeCell ref="L34:N34"/>
    <mergeCell ref="A35:D35"/>
    <mergeCell ref="L35:N35"/>
    <mergeCell ref="A36:D36"/>
    <mergeCell ref="L36:N36"/>
    <mergeCell ref="A31:D31"/>
    <mergeCell ref="L31:N31"/>
    <mergeCell ref="A32:D32"/>
    <mergeCell ref="L32:N32"/>
    <mergeCell ref="A33:D33"/>
    <mergeCell ref="L33:N33"/>
    <mergeCell ref="A28:D28"/>
    <mergeCell ref="L28:N28"/>
    <mergeCell ref="A29:D29"/>
    <mergeCell ref="L29:N29"/>
    <mergeCell ref="A30:D30"/>
    <mergeCell ref="L30:N30"/>
    <mergeCell ref="A25:D25"/>
    <mergeCell ref="L25:N25"/>
    <mergeCell ref="A26:D26"/>
    <mergeCell ref="L26:N26"/>
    <mergeCell ref="A27:D27"/>
    <mergeCell ref="L27:N27"/>
    <mergeCell ref="A22:D22"/>
    <mergeCell ref="L22:N22"/>
    <mergeCell ref="A23:D23"/>
    <mergeCell ref="L23:N23"/>
    <mergeCell ref="A24:D24"/>
    <mergeCell ref="L24:N24"/>
    <mergeCell ref="A19:D19"/>
    <mergeCell ref="L19:N19"/>
    <mergeCell ref="A20:D20"/>
    <mergeCell ref="L20:N20"/>
    <mergeCell ref="A21:D21"/>
    <mergeCell ref="L21:N21"/>
    <mergeCell ref="A16:D16"/>
    <mergeCell ref="L16:N16"/>
    <mergeCell ref="A17:D17"/>
    <mergeCell ref="L17:N17"/>
    <mergeCell ref="A18:D18"/>
    <mergeCell ref="L18:N18"/>
    <mergeCell ref="A13:D13"/>
    <mergeCell ref="L13:N13"/>
    <mergeCell ref="A14:D14"/>
    <mergeCell ref="L14:N14"/>
    <mergeCell ref="A15:D15"/>
    <mergeCell ref="L15:N15"/>
    <mergeCell ref="A10:D10"/>
    <mergeCell ref="L10:N10"/>
    <mergeCell ref="A11:D11"/>
    <mergeCell ref="L11:N11"/>
    <mergeCell ref="A12:D12"/>
    <mergeCell ref="L12:N12"/>
    <mergeCell ref="A9:D9"/>
    <mergeCell ref="L9:N9"/>
    <mergeCell ref="A5:B5"/>
    <mergeCell ref="C5:H5"/>
    <mergeCell ref="M5:P5"/>
    <mergeCell ref="E6:H6"/>
    <mergeCell ref="M6:P6"/>
    <mergeCell ref="A7:H7"/>
    <mergeCell ref="I7:L7"/>
    <mergeCell ref="M7:P7"/>
    <mergeCell ref="F1:P1"/>
    <mergeCell ref="A2:E2"/>
    <mergeCell ref="F2:P2"/>
    <mergeCell ref="K3:P3"/>
    <mergeCell ref="K4:P4"/>
    <mergeCell ref="A8:D8"/>
    <mergeCell ref="E8:F8"/>
    <mergeCell ref="I8:K8"/>
    <mergeCell ref="L8:N8"/>
    <mergeCell ref="C3:H3"/>
    <mergeCell ref="D4:H4"/>
  </mergeCells>
  <conditionalFormatting sqref="I9:K9">
    <cfRule type="cellIs" dxfId="93" priority="3" operator="lessThan">
      <formula>MIN($E9:$F9)</formula>
    </cfRule>
    <cfRule type="cellIs" dxfId="92" priority="4" operator="greaterThan">
      <formula>MAX($E9:$F9)</formula>
    </cfRule>
  </conditionalFormatting>
  <conditionalFormatting sqref="I10:K46">
    <cfRule type="cellIs" dxfId="91" priority="1" operator="lessThan">
      <formula>MIN($E10:$F10)</formula>
    </cfRule>
    <cfRule type="cellIs" dxfId="90" priority="2" operator="greaterThan">
      <formula>MAX($E10:$F10)</formula>
    </cfRule>
  </conditionalFormatting>
  <printOptions horizontalCentered="1"/>
  <pageMargins left="0.25" right="0.25" top="0.5" bottom="0.43" header="0.3" footer="0.32"/>
  <pageSetup scale="9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1" tint="0.34998626667073579"/>
    <pageSetUpPr fitToPage="1"/>
  </sheetPr>
  <dimension ref="A1:R51"/>
  <sheetViews>
    <sheetView showGridLines="0" workbookViewId="0">
      <selection activeCell="A9" sqref="A9:D9"/>
    </sheetView>
  </sheetViews>
  <sheetFormatPr defaultColWidth="9.140625" defaultRowHeight="12.75" x14ac:dyDescent="0.2"/>
  <cols>
    <col min="1" max="1" width="6.140625" style="115" customWidth="1"/>
    <col min="2" max="2" width="13.140625" style="115" customWidth="1"/>
    <col min="3" max="3" width="1.7109375" style="115" customWidth="1"/>
    <col min="4" max="4" width="14.42578125" style="115" customWidth="1"/>
    <col min="5" max="6" width="6.5703125" style="115" customWidth="1"/>
    <col min="7" max="7" width="7.85546875" style="115" customWidth="1"/>
    <col min="8" max="8" width="6.7109375" style="115" customWidth="1"/>
    <col min="9" max="9" width="7" style="115" customWidth="1"/>
    <col min="10" max="14" width="6.5703125" style="115" customWidth="1"/>
    <col min="15" max="15" width="4.28515625" style="115" customWidth="1"/>
    <col min="16" max="16" width="4.140625" style="115" customWidth="1"/>
    <col min="17" max="16384" width="9.140625" style="115"/>
  </cols>
  <sheetData>
    <row r="1" spans="1:16" s="35" customFormat="1" ht="20.100000000000001" customHeight="1" x14ac:dyDescent="0.25">
      <c r="A1" s="339"/>
      <c r="B1" s="340"/>
      <c r="C1" s="340"/>
      <c r="D1" s="340"/>
      <c r="E1" s="341"/>
      <c r="F1" s="767" t="s">
        <v>118</v>
      </c>
      <c r="G1" s="767"/>
      <c r="H1" s="767"/>
      <c r="I1" s="767"/>
      <c r="J1" s="767"/>
      <c r="K1" s="767"/>
      <c r="L1" s="767"/>
      <c r="M1" s="767"/>
      <c r="N1" s="767"/>
      <c r="O1" s="767"/>
      <c r="P1" s="768"/>
    </row>
    <row r="2" spans="1:16" s="35" customFormat="1" ht="20.100000000000001" customHeight="1" thickBot="1" x14ac:dyDescent="0.3">
      <c r="A2" s="769"/>
      <c r="B2" s="770"/>
      <c r="C2" s="770"/>
      <c r="D2" s="770"/>
      <c r="E2" s="770"/>
      <c r="F2" s="771" t="s">
        <v>146</v>
      </c>
      <c r="G2" s="771"/>
      <c r="H2" s="771"/>
      <c r="I2" s="771"/>
      <c r="J2" s="771"/>
      <c r="K2" s="771"/>
      <c r="L2" s="771"/>
      <c r="M2" s="771"/>
      <c r="N2" s="771"/>
      <c r="O2" s="771"/>
      <c r="P2" s="772"/>
    </row>
    <row r="3" spans="1:16" ht="12" customHeight="1" x14ac:dyDescent="0.2">
      <c r="A3" s="226" t="s">
        <v>120</v>
      </c>
      <c r="B3" s="227"/>
      <c r="C3" s="773">
        <f>'Title Page'!C9</f>
        <v>0</v>
      </c>
      <c r="D3" s="773"/>
      <c r="E3" s="773"/>
      <c r="F3" s="773"/>
      <c r="G3" s="773"/>
      <c r="H3" s="774"/>
      <c r="I3" s="241" t="s">
        <v>121</v>
      </c>
      <c r="J3" s="228"/>
      <c r="K3" s="717">
        <f>'Title Page'!C5</f>
        <v>0</v>
      </c>
      <c r="L3" s="717"/>
      <c r="M3" s="717"/>
      <c r="N3" s="717"/>
      <c r="O3" s="717"/>
      <c r="P3" s="718"/>
    </row>
    <row r="4" spans="1:16" x14ac:dyDescent="0.2">
      <c r="A4" s="229" t="s">
        <v>140</v>
      </c>
      <c r="B4" s="230"/>
      <c r="C4" s="775">
        <f>'Title Page'!C10</f>
        <v>0</v>
      </c>
      <c r="D4" s="775"/>
      <c r="E4" s="775"/>
      <c r="F4" s="775"/>
      <c r="G4" s="775"/>
      <c r="H4" s="776"/>
      <c r="I4" s="243" t="s">
        <v>123</v>
      </c>
      <c r="J4" s="231"/>
      <c r="K4" s="704">
        <f>'Title Page'!C4</f>
        <v>0</v>
      </c>
      <c r="L4" s="704"/>
      <c r="M4" s="704"/>
      <c r="N4" s="704"/>
      <c r="O4" s="704"/>
      <c r="P4" s="705"/>
    </row>
    <row r="5" spans="1:16" ht="12" customHeight="1" x14ac:dyDescent="0.2">
      <c r="A5" s="785" t="s">
        <v>141</v>
      </c>
      <c r="B5" s="755"/>
      <c r="C5" s="755"/>
      <c r="D5" s="755"/>
      <c r="E5" s="755"/>
      <c r="F5" s="755"/>
      <c r="G5" s="755"/>
      <c r="H5" s="756"/>
      <c r="I5" s="241" t="s">
        <v>125</v>
      </c>
      <c r="J5" s="228"/>
      <c r="K5" s="228"/>
      <c r="L5" s="228"/>
      <c r="M5" s="717">
        <f>'Title Page'!C7</f>
        <v>0</v>
      </c>
      <c r="N5" s="717"/>
      <c r="O5" s="717"/>
      <c r="P5" s="718"/>
    </row>
    <row r="6" spans="1:16" ht="12" customHeight="1" x14ac:dyDescent="0.2">
      <c r="A6" s="243" t="s">
        <v>142</v>
      </c>
      <c r="B6" s="231"/>
      <c r="C6" s="231"/>
      <c r="D6" s="231"/>
      <c r="E6" s="723"/>
      <c r="F6" s="723"/>
      <c r="G6" s="723"/>
      <c r="H6" s="724"/>
      <c r="I6" s="244" t="s">
        <v>126</v>
      </c>
      <c r="J6" s="245"/>
      <c r="K6" s="245"/>
      <c r="L6" s="245"/>
      <c r="M6" s="726"/>
      <c r="N6" s="726"/>
      <c r="O6" s="726"/>
      <c r="P6" s="727"/>
    </row>
    <row r="7" spans="1:16" x14ac:dyDescent="0.2">
      <c r="A7" s="786" t="s">
        <v>143</v>
      </c>
      <c r="B7" s="787"/>
      <c r="C7" s="787"/>
      <c r="D7" s="787"/>
      <c r="E7" s="787"/>
      <c r="F7" s="787"/>
      <c r="G7" s="787"/>
      <c r="H7" s="788"/>
      <c r="I7" s="789"/>
      <c r="J7" s="762"/>
      <c r="K7" s="762"/>
      <c r="L7" s="762"/>
      <c r="M7" s="762"/>
      <c r="N7" s="762"/>
      <c r="O7" s="762"/>
      <c r="P7" s="763"/>
    </row>
    <row r="8" spans="1:16" ht="24" customHeight="1" x14ac:dyDescent="0.2">
      <c r="A8" s="777" t="s">
        <v>147</v>
      </c>
      <c r="B8" s="778"/>
      <c r="C8" s="778"/>
      <c r="D8" s="779"/>
      <c r="E8" s="780" t="s">
        <v>128</v>
      </c>
      <c r="F8" s="780"/>
      <c r="G8" s="232" t="s">
        <v>129</v>
      </c>
      <c r="H8" s="232" t="s">
        <v>130</v>
      </c>
      <c r="I8" s="777" t="s">
        <v>148</v>
      </c>
      <c r="J8" s="781"/>
      <c r="K8" s="782"/>
      <c r="L8" s="777" t="s">
        <v>132</v>
      </c>
      <c r="M8" s="781"/>
      <c r="N8" s="782"/>
      <c r="O8" s="233" t="s">
        <v>133</v>
      </c>
      <c r="P8" s="234" t="s">
        <v>134</v>
      </c>
    </row>
    <row r="9" spans="1:16" s="235" customFormat="1" ht="15.95" customHeight="1" x14ac:dyDescent="0.2">
      <c r="A9" s="752"/>
      <c r="B9" s="753"/>
      <c r="C9" s="753"/>
      <c r="D9" s="754"/>
      <c r="E9" s="119"/>
      <c r="F9" s="503"/>
      <c r="G9" s="32"/>
      <c r="H9" s="33"/>
      <c r="I9" s="118"/>
      <c r="J9" s="118"/>
      <c r="K9" s="118"/>
      <c r="L9" s="737"/>
      <c r="M9" s="783"/>
      <c r="N9" s="784"/>
      <c r="O9" s="424" t="str">
        <f>IF(I9="","",IF(MAX(I9:K9)&gt;MAX(E9:F9),"",IF(MIN(I9:K9)&lt;MIN(E9:F9),"","X")))</f>
        <v/>
      </c>
      <c r="P9" s="425" t="str">
        <f>IF(I9="","",IF(MAX(I9:K9)&gt;MAX(E9:F9),"X",IF(MIN(I9:K9)&lt;MIN(E9:F9),"X","")))</f>
        <v/>
      </c>
    </row>
    <row r="10" spans="1:16" s="235" customFormat="1" ht="15.95" customHeight="1" x14ac:dyDescent="0.2">
      <c r="A10" s="752"/>
      <c r="B10" s="753"/>
      <c r="C10" s="753"/>
      <c r="D10" s="754"/>
      <c r="E10" s="119"/>
      <c r="F10" s="121"/>
      <c r="G10" s="32"/>
      <c r="H10" s="33"/>
      <c r="I10" s="118"/>
      <c r="J10" s="118"/>
      <c r="K10" s="118"/>
      <c r="L10" s="737"/>
      <c r="M10" s="783"/>
      <c r="N10" s="784"/>
      <c r="O10" s="424" t="str">
        <f t="shared" ref="O10:O46" si="0">IF(I10="","",IF(MAX(I10:K10)&gt;MAX(E10:F10),"",IF(MIN(I10:K10)&lt;MIN(E10:F10),"","X")))</f>
        <v/>
      </c>
      <c r="P10" s="425" t="str">
        <f t="shared" ref="P10:P46" si="1">IF(I10="","",IF(MAX(I10:K10)&gt;MAX(E10:F10),"X",IF(MIN(I10:K10)&lt;MIN(E10:F10),"X","")))</f>
        <v/>
      </c>
    </row>
    <row r="11" spans="1:16" s="235" customFormat="1" ht="15.95" customHeight="1" x14ac:dyDescent="0.2">
      <c r="A11" s="752"/>
      <c r="B11" s="753"/>
      <c r="C11" s="753"/>
      <c r="D11" s="754"/>
      <c r="E11" s="119"/>
      <c r="F11" s="121"/>
      <c r="G11" s="32"/>
      <c r="H11" s="33"/>
      <c r="I11" s="118"/>
      <c r="J11" s="118"/>
      <c r="K11" s="118"/>
      <c r="L11" s="737"/>
      <c r="M11" s="783"/>
      <c r="N11" s="784"/>
      <c r="O11" s="424" t="str">
        <f t="shared" si="0"/>
        <v/>
      </c>
      <c r="P11" s="425" t="str">
        <f t="shared" si="1"/>
        <v/>
      </c>
    </row>
    <row r="12" spans="1:16" s="235" customFormat="1" ht="15.95" customHeight="1" x14ac:dyDescent="0.2">
      <c r="A12" s="752"/>
      <c r="B12" s="753"/>
      <c r="C12" s="753"/>
      <c r="D12" s="754"/>
      <c r="E12" s="119"/>
      <c r="F12" s="121"/>
      <c r="G12" s="32"/>
      <c r="H12" s="33"/>
      <c r="I12" s="118"/>
      <c r="J12" s="118"/>
      <c r="K12" s="118"/>
      <c r="L12" s="737"/>
      <c r="M12" s="783"/>
      <c r="N12" s="784"/>
      <c r="O12" s="424" t="str">
        <f t="shared" si="0"/>
        <v/>
      </c>
      <c r="P12" s="425" t="str">
        <f t="shared" si="1"/>
        <v/>
      </c>
    </row>
    <row r="13" spans="1:16" s="235" customFormat="1" ht="15.95" customHeight="1" x14ac:dyDescent="0.2">
      <c r="A13" s="752"/>
      <c r="B13" s="753"/>
      <c r="C13" s="753"/>
      <c r="D13" s="754"/>
      <c r="E13" s="119"/>
      <c r="F13" s="121"/>
      <c r="G13" s="32"/>
      <c r="H13" s="33"/>
      <c r="I13" s="118"/>
      <c r="J13" s="118"/>
      <c r="K13" s="118"/>
      <c r="L13" s="737"/>
      <c r="M13" s="783"/>
      <c r="N13" s="784"/>
      <c r="O13" s="424" t="str">
        <f t="shared" si="0"/>
        <v/>
      </c>
      <c r="P13" s="425" t="str">
        <f t="shared" si="1"/>
        <v/>
      </c>
    </row>
    <row r="14" spans="1:16" s="235" customFormat="1" ht="15.95" customHeight="1" x14ac:dyDescent="0.2">
      <c r="A14" s="752"/>
      <c r="B14" s="753"/>
      <c r="C14" s="753"/>
      <c r="D14" s="754"/>
      <c r="E14" s="119"/>
      <c r="F14" s="121"/>
      <c r="G14" s="32"/>
      <c r="H14" s="33"/>
      <c r="I14" s="118"/>
      <c r="J14" s="118"/>
      <c r="K14" s="118"/>
      <c r="L14" s="737"/>
      <c r="M14" s="783"/>
      <c r="N14" s="784"/>
      <c r="O14" s="424" t="str">
        <f t="shared" si="0"/>
        <v/>
      </c>
      <c r="P14" s="425" t="str">
        <f t="shared" si="1"/>
        <v/>
      </c>
    </row>
    <row r="15" spans="1:16" s="235" customFormat="1" ht="15.95" customHeight="1" x14ac:dyDescent="0.2">
      <c r="A15" s="752"/>
      <c r="B15" s="753"/>
      <c r="C15" s="753"/>
      <c r="D15" s="754"/>
      <c r="E15" s="119"/>
      <c r="F15" s="121"/>
      <c r="G15" s="32"/>
      <c r="H15" s="33"/>
      <c r="I15" s="118"/>
      <c r="J15" s="118"/>
      <c r="K15" s="118"/>
      <c r="L15" s="737"/>
      <c r="M15" s="783"/>
      <c r="N15" s="784"/>
      <c r="O15" s="424" t="str">
        <f t="shared" si="0"/>
        <v/>
      </c>
      <c r="P15" s="425" t="str">
        <f t="shared" si="1"/>
        <v/>
      </c>
    </row>
    <row r="16" spans="1:16" s="235" customFormat="1" ht="15.95" customHeight="1" x14ac:dyDescent="0.2">
      <c r="A16" s="752"/>
      <c r="B16" s="753"/>
      <c r="C16" s="753"/>
      <c r="D16" s="754"/>
      <c r="E16" s="119"/>
      <c r="F16" s="121"/>
      <c r="G16" s="32"/>
      <c r="H16" s="33"/>
      <c r="I16" s="118"/>
      <c r="J16" s="118"/>
      <c r="K16" s="118"/>
      <c r="L16" s="737"/>
      <c r="M16" s="783"/>
      <c r="N16" s="784"/>
      <c r="O16" s="424" t="str">
        <f t="shared" si="0"/>
        <v/>
      </c>
      <c r="P16" s="425" t="str">
        <f t="shared" si="1"/>
        <v/>
      </c>
    </row>
    <row r="17" spans="1:16" s="235" customFormat="1" ht="15.95" customHeight="1" x14ac:dyDescent="0.2">
      <c r="A17" s="752"/>
      <c r="B17" s="753"/>
      <c r="C17" s="753"/>
      <c r="D17" s="754"/>
      <c r="E17" s="119"/>
      <c r="F17" s="121"/>
      <c r="G17" s="32"/>
      <c r="H17" s="33"/>
      <c r="I17" s="118"/>
      <c r="J17" s="118"/>
      <c r="K17" s="118"/>
      <c r="L17" s="737"/>
      <c r="M17" s="783"/>
      <c r="N17" s="784"/>
      <c r="O17" s="424" t="str">
        <f t="shared" si="0"/>
        <v/>
      </c>
      <c r="P17" s="425" t="str">
        <f t="shared" si="1"/>
        <v/>
      </c>
    </row>
    <row r="18" spans="1:16" s="235" customFormat="1" ht="15.95" customHeight="1" x14ac:dyDescent="0.2">
      <c r="A18" s="752"/>
      <c r="B18" s="753"/>
      <c r="C18" s="753"/>
      <c r="D18" s="754"/>
      <c r="E18" s="119"/>
      <c r="F18" s="121"/>
      <c r="G18" s="32"/>
      <c r="H18" s="33"/>
      <c r="I18" s="118"/>
      <c r="J18" s="118"/>
      <c r="K18" s="118"/>
      <c r="L18" s="737"/>
      <c r="M18" s="783"/>
      <c r="N18" s="784"/>
      <c r="O18" s="424" t="str">
        <f t="shared" si="0"/>
        <v/>
      </c>
      <c r="P18" s="425" t="str">
        <f t="shared" si="1"/>
        <v/>
      </c>
    </row>
    <row r="19" spans="1:16" s="235" customFormat="1" ht="15.95" customHeight="1" x14ac:dyDescent="0.2">
      <c r="A19" s="752"/>
      <c r="B19" s="753"/>
      <c r="C19" s="753"/>
      <c r="D19" s="754"/>
      <c r="E19" s="119"/>
      <c r="F19" s="121"/>
      <c r="G19" s="32"/>
      <c r="H19" s="33"/>
      <c r="I19" s="118"/>
      <c r="J19" s="118"/>
      <c r="K19" s="118"/>
      <c r="L19" s="737"/>
      <c r="M19" s="783"/>
      <c r="N19" s="784"/>
      <c r="O19" s="424" t="str">
        <f t="shared" si="0"/>
        <v/>
      </c>
      <c r="P19" s="425" t="str">
        <f t="shared" si="1"/>
        <v/>
      </c>
    </row>
    <row r="20" spans="1:16" s="235" customFormat="1" ht="15.95" customHeight="1" x14ac:dyDescent="0.2">
      <c r="A20" s="752"/>
      <c r="B20" s="753"/>
      <c r="C20" s="753"/>
      <c r="D20" s="754"/>
      <c r="E20" s="119"/>
      <c r="F20" s="121"/>
      <c r="G20" s="32"/>
      <c r="H20" s="33"/>
      <c r="I20" s="118"/>
      <c r="J20" s="118"/>
      <c r="K20" s="118"/>
      <c r="L20" s="737"/>
      <c r="M20" s="783"/>
      <c r="N20" s="784"/>
      <c r="O20" s="424" t="str">
        <f t="shared" si="0"/>
        <v/>
      </c>
      <c r="P20" s="425" t="str">
        <f t="shared" si="1"/>
        <v/>
      </c>
    </row>
    <row r="21" spans="1:16" s="235" customFormat="1" ht="15.95" customHeight="1" x14ac:dyDescent="0.2">
      <c r="A21" s="752"/>
      <c r="B21" s="753"/>
      <c r="C21" s="753"/>
      <c r="D21" s="754"/>
      <c r="E21" s="119"/>
      <c r="F21" s="121"/>
      <c r="G21" s="32"/>
      <c r="H21" s="33"/>
      <c r="I21" s="118"/>
      <c r="J21" s="118"/>
      <c r="K21" s="118"/>
      <c r="L21" s="737"/>
      <c r="M21" s="783"/>
      <c r="N21" s="784"/>
      <c r="O21" s="424" t="str">
        <f t="shared" si="0"/>
        <v/>
      </c>
      <c r="P21" s="425" t="str">
        <f t="shared" si="1"/>
        <v/>
      </c>
    </row>
    <row r="22" spans="1:16" s="235" customFormat="1" ht="15.95" customHeight="1" x14ac:dyDescent="0.2">
      <c r="A22" s="752"/>
      <c r="B22" s="753"/>
      <c r="C22" s="753"/>
      <c r="D22" s="754"/>
      <c r="E22" s="119"/>
      <c r="F22" s="121"/>
      <c r="G22" s="32"/>
      <c r="H22" s="33"/>
      <c r="I22" s="118"/>
      <c r="J22" s="118"/>
      <c r="K22" s="118"/>
      <c r="L22" s="737"/>
      <c r="M22" s="783"/>
      <c r="N22" s="784"/>
      <c r="O22" s="424" t="str">
        <f t="shared" si="0"/>
        <v/>
      </c>
      <c r="P22" s="425" t="str">
        <f t="shared" si="1"/>
        <v/>
      </c>
    </row>
    <row r="23" spans="1:16" s="235" customFormat="1" ht="15.95" customHeight="1" x14ac:dyDescent="0.2">
      <c r="A23" s="752"/>
      <c r="B23" s="753"/>
      <c r="C23" s="753"/>
      <c r="D23" s="754"/>
      <c r="E23" s="119"/>
      <c r="F23" s="121"/>
      <c r="G23" s="32"/>
      <c r="H23" s="33"/>
      <c r="I23" s="118"/>
      <c r="J23" s="118"/>
      <c r="K23" s="118"/>
      <c r="L23" s="737"/>
      <c r="M23" s="783"/>
      <c r="N23" s="784"/>
      <c r="O23" s="424" t="str">
        <f t="shared" si="0"/>
        <v/>
      </c>
      <c r="P23" s="425" t="str">
        <f t="shared" si="1"/>
        <v/>
      </c>
    </row>
    <row r="24" spans="1:16" s="235" customFormat="1" ht="15.95" customHeight="1" x14ac:dyDescent="0.2">
      <c r="A24" s="752"/>
      <c r="B24" s="753"/>
      <c r="C24" s="753"/>
      <c r="D24" s="754"/>
      <c r="E24" s="119"/>
      <c r="F24" s="121"/>
      <c r="G24" s="32"/>
      <c r="H24" s="33"/>
      <c r="I24" s="118"/>
      <c r="J24" s="118"/>
      <c r="K24" s="118"/>
      <c r="L24" s="737"/>
      <c r="M24" s="783"/>
      <c r="N24" s="784"/>
      <c r="O24" s="424" t="str">
        <f t="shared" si="0"/>
        <v/>
      </c>
      <c r="P24" s="425" t="str">
        <f t="shared" si="1"/>
        <v/>
      </c>
    </row>
    <row r="25" spans="1:16" s="235" customFormat="1" ht="15.95" customHeight="1" x14ac:dyDescent="0.2">
      <c r="A25" s="752"/>
      <c r="B25" s="753"/>
      <c r="C25" s="753"/>
      <c r="D25" s="754"/>
      <c r="E25" s="119"/>
      <c r="F25" s="121"/>
      <c r="G25" s="32"/>
      <c r="H25" s="33"/>
      <c r="I25" s="118"/>
      <c r="J25" s="118"/>
      <c r="K25" s="118"/>
      <c r="L25" s="737"/>
      <c r="M25" s="783"/>
      <c r="N25" s="784"/>
      <c r="O25" s="424" t="str">
        <f t="shared" si="0"/>
        <v/>
      </c>
      <c r="P25" s="425" t="str">
        <f t="shared" si="1"/>
        <v/>
      </c>
    </row>
    <row r="26" spans="1:16" s="235" customFormat="1" ht="15.95" customHeight="1" x14ac:dyDescent="0.2">
      <c r="A26" s="752"/>
      <c r="B26" s="753"/>
      <c r="C26" s="753"/>
      <c r="D26" s="754"/>
      <c r="E26" s="119"/>
      <c r="F26" s="121"/>
      <c r="G26" s="32"/>
      <c r="H26" s="33"/>
      <c r="I26" s="118"/>
      <c r="J26" s="118"/>
      <c r="K26" s="118"/>
      <c r="L26" s="737"/>
      <c r="M26" s="783"/>
      <c r="N26" s="784"/>
      <c r="O26" s="424" t="str">
        <f t="shared" si="0"/>
        <v/>
      </c>
      <c r="P26" s="425" t="str">
        <f t="shared" si="1"/>
        <v/>
      </c>
    </row>
    <row r="27" spans="1:16" s="235" customFormat="1" ht="15.95" customHeight="1" x14ac:dyDescent="0.2">
      <c r="A27" s="752"/>
      <c r="B27" s="753"/>
      <c r="C27" s="753"/>
      <c r="D27" s="754"/>
      <c r="E27" s="119"/>
      <c r="F27" s="121"/>
      <c r="G27" s="32"/>
      <c r="H27" s="33"/>
      <c r="I27" s="118"/>
      <c r="J27" s="118"/>
      <c r="K27" s="118"/>
      <c r="L27" s="737"/>
      <c r="M27" s="783"/>
      <c r="N27" s="784"/>
      <c r="O27" s="424" t="str">
        <f t="shared" si="0"/>
        <v/>
      </c>
      <c r="P27" s="425" t="str">
        <f t="shared" si="1"/>
        <v/>
      </c>
    </row>
    <row r="28" spans="1:16" s="235" customFormat="1" ht="15.95" customHeight="1" x14ac:dyDescent="0.2">
      <c r="A28" s="752"/>
      <c r="B28" s="753"/>
      <c r="C28" s="753"/>
      <c r="D28" s="754"/>
      <c r="E28" s="119"/>
      <c r="F28" s="121"/>
      <c r="G28" s="32"/>
      <c r="H28" s="33"/>
      <c r="I28" s="118"/>
      <c r="J28" s="118"/>
      <c r="K28" s="118"/>
      <c r="L28" s="737"/>
      <c r="M28" s="783"/>
      <c r="N28" s="784"/>
      <c r="O28" s="424" t="str">
        <f t="shared" si="0"/>
        <v/>
      </c>
      <c r="P28" s="425" t="str">
        <f t="shared" si="1"/>
        <v/>
      </c>
    </row>
    <row r="29" spans="1:16" s="235" customFormat="1" ht="15.95" customHeight="1" x14ac:dyDescent="0.2">
      <c r="A29" s="752"/>
      <c r="B29" s="753"/>
      <c r="C29" s="753"/>
      <c r="D29" s="754"/>
      <c r="E29" s="119"/>
      <c r="F29" s="121"/>
      <c r="G29" s="32"/>
      <c r="H29" s="33"/>
      <c r="I29" s="118"/>
      <c r="J29" s="118"/>
      <c r="K29" s="118"/>
      <c r="L29" s="737"/>
      <c r="M29" s="783"/>
      <c r="N29" s="784"/>
      <c r="O29" s="424" t="str">
        <f t="shared" si="0"/>
        <v/>
      </c>
      <c r="P29" s="425" t="str">
        <f t="shared" si="1"/>
        <v/>
      </c>
    </row>
    <row r="30" spans="1:16" s="235" customFormat="1" ht="15.95" customHeight="1" x14ac:dyDescent="0.2">
      <c r="A30" s="752"/>
      <c r="B30" s="753"/>
      <c r="C30" s="753"/>
      <c r="D30" s="754"/>
      <c r="E30" s="119"/>
      <c r="F30" s="121"/>
      <c r="G30" s="32"/>
      <c r="H30" s="33"/>
      <c r="I30" s="118"/>
      <c r="J30" s="118"/>
      <c r="K30" s="118"/>
      <c r="L30" s="737"/>
      <c r="M30" s="783"/>
      <c r="N30" s="784"/>
      <c r="O30" s="424" t="str">
        <f t="shared" si="0"/>
        <v/>
      </c>
      <c r="P30" s="425" t="str">
        <f t="shared" si="1"/>
        <v/>
      </c>
    </row>
    <row r="31" spans="1:16" s="235" customFormat="1" ht="15.95" customHeight="1" x14ac:dyDescent="0.2">
      <c r="A31" s="752"/>
      <c r="B31" s="753"/>
      <c r="C31" s="753"/>
      <c r="D31" s="754"/>
      <c r="E31" s="119"/>
      <c r="F31" s="121"/>
      <c r="G31" s="32"/>
      <c r="H31" s="33"/>
      <c r="I31" s="118"/>
      <c r="J31" s="118"/>
      <c r="K31" s="118"/>
      <c r="L31" s="737"/>
      <c r="M31" s="783"/>
      <c r="N31" s="784"/>
      <c r="O31" s="424" t="str">
        <f t="shared" si="0"/>
        <v/>
      </c>
      <c r="P31" s="425" t="str">
        <f t="shared" si="1"/>
        <v/>
      </c>
    </row>
    <row r="32" spans="1:16" s="235" customFormat="1" ht="15.95" customHeight="1" x14ac:dyDescent="0.2">
      <c r="A32" s="752"/>
      <c r="B32" s="753"/>
      <c r="C32" s="753"/>
      <c r="D32" s="754"/>
      <c r="E32" s="119"/>
      <c r="F32" s="121"/>
      <c r="G32" s="32"/>
      <c r="H32" s="33"/>
      <c r="I32" s="118"/>
      <c r="J32" s="118"/>
      <c r="K32" s="118"/>
      <c r="L32" s="737"/>
      <c r="M32" s="783"/>
      <c r="N32" s="784"/>
      <c r="O32" s="424" t="str">
        <f t="shared" si="0"/>
        <v/>
      </c>
      <c r="P32" s="425" t="str">
        <f t="shared" si="1"/>
        <v/>
      </c>
    </row>
    <row r="33" spans="1:18" s="235" customFormat="1" ht="15.95" customHeight="1" x14ac:dyDescent="0.2">
      <c r="A33" s="752"/>
      <c r="B33" s="753"/>
      <c r="C33" s="753"/>
      <c r="D33" s="754"/>
      <c r="E33" s="119"/>
      <c r="F33" s="121"/>
      <c r="G33" s="32"/>
      <c r="H33" s="33"/>
      <c r="I33" s="118"/>
      <c r="J33" s="118"/>
      <c r="K33" s="118"/>
      <c r="L33" s="737"/>
      <c r="M33" s="783"/>
      <c r="N33" s="784"/>
      <c r="O33" s="424" t="str">
        <f t="shared" si="0"/>
        <v/>
      </c>
      <c r="P33" s="425" t="str">
        <f t="shared" si="1"/>
        <v/>
      </c>
    </row>
    <row r="34" spans="1:18" s="235" customFormat="1" ht="15.95" customHeight="1" x14ac:dyDescent="0.2">
      <c r="A34" s="752"/>
      <c r="B34" s="753"/>
      <c r="C34" s="753"/>
      <c r="D34" s="754"/>
      <c r="E34" s="119"/>
      <c r="F34" s="121"/>
      <c r="G34" s="32"/>
      <c r="H34" s="33"/>
      <c r="I34" s="118"/>
      <c r="J34" s="118"/>
      <c r="K34" s="118"/>
      <c r="L34" s="737"/>
      <c r="M34" s="783"/>
      <c r="N34" s="784"/>
      <c r="O34" s="424" t="str">
        <f t="shared" si="0"/>
        <v/>
      </c>
      <c r="P34" s="425" t="str">
        <f t="shared" si="1"/>
        <v/>
      </c>
    </row>
    <row r="35" spans="1:18" s="235" customFormat="1" ht="15.95" customHeight="1" x14ac:dyDescent="0.2">
      <c r="A35" s="752"/>
      <c r="B35" s="753"/>
      <c r="C35" s="753"/>
      <c r="D35" s="754"/>
      <c r="E35" s="119"/>
      <c r="F35" s="121"/>
      <c r="G35" s="32"/>
      <c r="H35" s="33"/>
      <c r="I35" s="118"/>
      <c r="J35" s="118"/>
      <c r="K35" s="118"/>
      <c r="L35" s="737"/>
      <c r="M35" s="783"/>
      <c r="N35" s="784"/>
      <c r="O35" s="424" t="str">
        <f t="shared" si="0"/>
        <v/>
      </c>
      <c r="P35" s="425" t="str">
        <f t="shared" si="1"/>
        <v/>
      </c>
    </row>
    <row r="36" spans="1:18" s="235" customFormat="1" ht="15.95" customHeight="1" x14ac:dyDescent="0.2">
      <c r="A36" s="752"/>
      <c r="B36" s="753"/>
      <c r="C36" s="753"/>
      <c r="D36" s="754"/>
      <c r="E36" s="119"/>
      <c r="F36" s="121"/>
      <c r="G36" s="32"/>
      <c r="H36" s="33"/>
      <c r="I36" s="118"/>
      <c r="J36" s="118"/>
      <c r="K36" s="118"/>
      <c r="L36" s="737"/>
      <c r="M36" s="783"/>
      <c r="N36" s="784"/>
      <c r="O36" s="424" t="str">
        <f t="shared" si="0"/>
        <v/>
      </c>
      <c r="P36" s="425" t="str">
        <f t="shared" si="1"/>
        <v/>
      </c>
    </row>
    <row r="37" spans="1:18" s="235" customFormat="1" ht="15.95" customHeight="1" x14ac:dyDescent="0.2">
      <c r="A37" s="752"/>
      <c r="B37" s="753"/>
      <c r="C37" s="753"/>
      <c r="D37" s="754"/>
      <c r="E37" s="119"/>
      <c r="F37" s="121"/>
      <c r="G37" s="32"/>
      <c r="H37" s="33"/>
      <c r="I37" s="118"/>
      <c r="J37" s="118"/>
      <c r="K37" s="118"/>
      <c r="L37" s="737"/>
      <c r="M37" s="783"/>
      <c r="N37" s="784"/>
      <c r="O37" s="424" t="str">
        <f t="shared" si="0"/>
        <v/>
      </c>
      <c r="P37" s="425" t="str">
        <f t="shared" si="1"/>
        <v/>
      </c>
    </row>
    <row r="38" spans="1:18" s="235" customFormat="1" ht="15.95" customHeight="1" x14ac:dyDescent="0.2">
      <c r="A38" s="752"/>
      <c r="B38" s="753"/>
      <c r="C38" s="753"/>
      <c r="D38" s="754"/>
      <c r="E38" s="119"/>
      <c r="F38" s="121"/>
      <c r="G38" s="32"/>
      <c r="H38" s="33"/>
      <c r="I38" s="118"/>
      <c r="J38" s="118"/>
      <c r="K38" s="118"/>
      <c r="L38" s="737"/>
      <c r="M38" s="783"/>
      <c r="N38" s="784"/>
      <c r="O38" s="424" t="str">
        <f t="shared" si="0"/>
        <v/>
      </c>
      <c r="P38" s="425" t="str">
        <f t="shared" si="1"/>
        <v/>
      </c>
    </row>
    <row r="39" spans="1:18" s="235" customFormat="1" ht="15.95" customHeight="1" x14ac:dyDescent="0.2">
      <c r="A39" s="752"/>
      <c r="B39" s="753"/>
      <c r="C39" s="753"/>
      <c r="D39" s="754"/>
      <c r="E39" s="119"/>
      <c r="F39" s="121"/>
      <c r="G39" s="32"/>
      <c r="H39" s="33"/>
      <c r="I39" s="118"/>
      <c r="J39" s="118"/>
      <c r="K39" s="118"/>
      <c r="L39" s="737"/>
      <c r="M39" s="783"/>
      <c r="N39" s="784"/>
      <c r="O39" s="424" t="str">
        <f t="shared" si="0"/>
        <v/>
      </c>
      <c r="P39" s="425" t="str">
        <f t="shared" si="1"/>
        <v/>
      </c>
    </row>
    <row r="40" spans="1:18" s="235" customFormat="1" ht="15.95" customHeight="1" x14ac:dyDescent="0.2">
      <c r="A40" s="752"/>
      <c r="B40" s="753"/>
      <c r="C40" s="753"/>
      <c r="D40" s="754"/>
      <c r="E40" s="119"/>
      <c r="F40" s="121"/>
      <c r="G40" s="32"/>
      <c r="H40" s="33"/>
      <c r="I40" s="118"/>
      <c r="J40" s="118"/>
      <c r="K40" s="118"/>
      <c r="L40" s="737"/>
      <c r="M40" s="783"/>
      <c r="N40" s="784"/>
      <c r="O40" s="424" t="str">
        <f t="shared" si="0"/>
        <v/>
      </c>
      <c r="P40" s="425" t="str">
        <f t="shared" si="1"/>
        <v/>
      </c>
    </row>
    <row r="41" spans="1:18" s="235" customFormat="1" ht="15.95" customHeight="1" x14ac:dyDescent="0.2">
      <c r="A41" s="752"/>
      <c r="B41" s="753"/>
      <c r="C41" s="753"/>
      <c r="D41" s="754"/>
      <c r="E41" s="119"/>
      <c r="F41" s="121"/>
      <c r="G41" s="32"/>
      <c r="H41" s="33"/>
      <c r="I41" s="118"/>
      <c r="J41" s="118"/>
      <c r="K41" s="118"/>
      <c r="L41" s="737"/>
      <c r="M41" s="783"/>
      <c r="N41" s="784"/>
      <c r="O41" s="424" t="str">
        <f t="shared" si="0"/>
        <v/>
      </c>
      <c r="P41" s="425" t="str">
        <f t="shared" si="1"/>
        <v/>
      </c>
    </row>
    <row r="42" spans="1:18" s="235" customFormat="1" ht="15.95" customHeight="1" x14ac:dyDescent="0.2">
      <c r="A42" s="752"/>
      <c r="B42" s="753"/>
      <c r="C42" s="753"/>
      <c r="D42" s="754"/>
      <c r="E42" s="119"/>
      <c r="F42" s="121"/>
      <c r="G42" s="32"/>
      <c r="H42" s="33"/>
      <c r="I42" s="118"/>
      <c r="J42" s="118"/>
      <c r="K42" s="118"/>
      <c r="L42" s="737"/>
      <c r="M42" s="783"/>
      <c r="N42" s="784"/>
      <c r="O42" s="424" t="str">
        <f t="shared" si="0"/>
        <v/>
      </c>
      <c r="P42" s="425" t="str">
        <f t="shared" si="1"/>
        <v/>
      </c>
    </row>
    <row r="43" spans="1:18" s="235" customFormat="1" ht="15.95" customHeight="1" x14ac:dyDescent="0.2">
      <c r="A43" s="752"/>
      <c r="B43" s="753"/>
      <c r="C43" s="753"/>
      <c r="D43" s="754"/>
      <c r="E43" s="119"/>
      <c r="F43" s="121"/>
      <c r="G43" s="32"/>
      <c r="H43" s="33"/>
      <c r="I43" s="118"/>
      <c r="J43" s="118"/>
      <c r="K43" s="118"/>
      <c r="L43" s="737"/>
      <c r="M43" s="783"/>
      <c r="N43" s="784"/>
      <c r="O43" s="424" t="str">
        <f t="shared" si="0"/>
        <v/>
      </c>
      <c r="P43" s="425" t="str">
        <f t="shared" si="1"/>
        <v/>
      </c>
    </row>
    <row r="44" spans="1:18" s="235" customFormat="1" ht="15.95" customHeight="1" x14ac:dyDescent="0.2">
      <c r="A44" s="752"/>
      <c r="B44" s="753"/>
      <c r="C44" s="753"/>
      <c r="D44" s="754"/>
      <c r="E44" s="119"/>
      <c r="F44" s="121"/>
      <c r="G44" s="32"/>
      <c r="H44" s="33"/>
      <c r="I44" s="118"/>
      <c r="J44" s="118"/>
      <c r="K44" s="118"/>
      <c r="L44" s="737"/>
      <c r="M44" s="783"/>
      <c r="N44" s="784"/>
      <c r="O44" s="424" t="str">
        <f t="shared" si="0"/>
        <v/>
      </c>
      <c r="P44" s="425" t="str">
        <f t="shared" si="1"/>
        <v/>
      </c>
    </row>
    <row r="45" spans="1:18" s="235" customFormat="1" ht="15.95" customHeight="1" x14ac:dyDescent="0.2">
      <c r="A45" s="752"/>
      <c r="B45" s="753"/>
      <c r="C45" s="753"/>
      <c r="D45" s="754"/>
      <c r="E45" s="119"/>
      <c r="F45" s="121"/>
      <c r="G45" s="32"/>
      <c r="H45" s="33"/>
      <c r="I45" s="118"/>
      <c r="J45" s="118"/>
      <c r="K45" s="118"/>
      <c r="L45" s="737"/>
      <c r="M45" s="783"/>
      <c r="N45" s="784"/>
      <c r="O45" s="424" t="str">
        <f t="shared" si="0"/>
        <v/>
      </c>
      <c r="P45" s="425" t="str">
        <f t="shared" si="1"/>
        <v/>
      </c>
      <c r="Q45" s="236"/>
      <c r="R45" s="236"/>
    </row>
    <row r="46" spans="1:18" s="235" customFormat="1" ht="15.95" customHeight="1" x14ac:dyDescent="0.2">
      <c r="A46" s="752"/>
      <c r="B46" s="753"/>
      <c r="C46" s="753"/>
      <c r="D46" s="754"/>
      <c r="E46" s="119"/>
      <c r="F46" s="121"/>
      <c r="G46" s="32"/>
      <c r="H46" s="33"/>
      <c r="I46" s="118"/>
      <c r="J46" s="118"/>
      <c r="K46" s="118"/>
      <c r="L46" s="737"/>
      <c r="M46" s="783"/>
      <c r="N46" s="784"/>
      <c r="O46" s="424" t="str">
        <f t="shared" si="0"/>
        <v/>
      </c>
      <c r="P46" s="425" t="str">
        <f t="shared" si="1"/>
        <v/>
      </c>
      <c r="Q46" s="236"/>
      <c r="R46" s="236"/>
    </row>
    <row r="47" spans="1:18" ht="4.5" customHeight="1" x14ac:dyDescent="0.2">
      <c r="Q47" s="35"/>
      <c r="R47" s="35"/>
    </row>
    <row r="48" spans="1:18" x14ac:dyDescent="0.2">
      <c r="A48" s="238" t="e">
        <f>#REF!</f>
        <v>#REF!</v>
      </c>
      <c r="E48" s="227"/>
      <c r="F48" s="227"/>
      <c r="G48" s="745" t="s">
        <v>135</v>
      </c>
      <c r="H48" s="746"/>
      <c r="I48" s="746"/>
      <c r="J48" s="746"/>
      <c r="K48" s="746"/>
      <c r="L48" s="746"/>
      <c r="M48" s="746"/>
      <c r="N48" s="746"/>
      <c r="O48" s="746"/>
      <c r="P48" s="747"/>
      <c r="Q48" s="227"/>
      <c r="R48" s="35"/>
    </row>
    <row r="49" spans="1:18" ht="4.5" customHeight="1" x14ac:dyDescent="0.2">
      <c r="Q49" s="35"/>
      <c r="R49" s="35"/>
    </row>
    <row r="50" spans="1:18" ht="15.75" customHeight="1" x14ac:dyDescent="0.2">
      <c r="A50" s="748"/>
      <c r="B50" s="748"/>
      <c r="C50" s="239"/>
      <c r="D50" s="239"/>
      <c r="H50" s="749" t="s">
        <v>136</v>
      </c>
      <c r="I50" s="750"/>
      <c r="J50" s="750"/>
      <c r="K50" s="750" t="s">
        <v>137</v>
      </c>
      <c r="L50" s="750"/>
      <c r="M50" s="750"/>
      <c r="N50" s="750" t="s">
        <v>138</v>
      </c>
      <c r="O50" s="750"/>
      <c r="P50" s="751"/>
      <c r="Q50" s="35"/>
      <c r="R50" s="35"/>
    </row>
    <row r="51" spans="1:18" ht="15" customHeight="1" x14ac:dyDescent="0.2">
      <c r="A51" s="740"/>
      <c r="B51" s="740"/>
      <c r="C51" s="239"/>
      <c r="D51" s="239"/>
      <c r="F51" s="35"/>
      <c r="G51" s="240"/>
      <c r="H51" s="764"/>
      <c r="I51" s="765"/>
      <c r="J51" s="765"/>
      <c r="K51" s="765"/>
      <c r="L51" s="765"/>
      <c r="M51" s="765"/>
      <c r="N51" s="765"/>
      <c r="O51" s="765"/>
      <c r="P51" s="766"/>
    </row>
  </sheetData>
  <sheetProtection sheet="1" objects="1" scenarios="1" selectLockedCells="1"/>
  <mergeCells count="104">
    <mergeCell ref="A51:B51"/>
    <mergeCell ref="H51:J51"/>
    <mergeCell ref="K51:M51"/>
    <mergeCell ref="N51:P51"/>
    <mergeCell ref="A46:D46"/>
    <mergeCell ref="L46:N46"/>
    <mergeCell ref="G48:P48"/>
    <mergeCell ref="A50:B50"/>
    <mergeCell ref="H50:J50"/>
    <mergeCell ref="K50:M50"/>
    <mergeCell ref="N50:P50"/>
    <mergeCell ref="A43:D43"/>
    <mergeCell ref="L43:N43"/>
    <mergeCell ref="A44:D44"/>
    <mergeCell ref="L44:N44"/>
    <mergeCell ref="A45:D45"/>
    <mergeCell ref="L45:N45"/>
    <mergeCell ref="A40:D40"/>
    <mergeCell ref="L40:N40"/>
    <mergeCell ref="A41:D41"/>
    <mergeCell ref="L41:N41"/>
    <mergeCell ref="A42:D42"/>
    <mergeCell ref="L42:N42"/>
    <mergeCell ref="A37:D37"/>
    <mergeCell ref="L37:N37"/>
    <mergeCell ref="A38:D38"/>
    <mergeCell ref="L38:N38"/>
    <mergeCell ref="A39:D39"/>
    <mergeCell ref="L39:N39"/>
    <mergeCell ref="A34:D34"/>
    <mergeCell ref="L34:N34"/>
    <mergeCell ref="A35:D35"/>
    <mergeCell ref="L35:N35"/>
    <mergeCell ref="A36:D36"/>
    <mergeCell ref="L36:N36"/>
    <mergeCell ref="A31:D31"/>
    <mergeCell ref="L31:N31"/>
    <mergeCell ref="A32:D32"/>
    <mergeCell ref="L32:N32"/>
    <mergeCell ref="A33:D33"/>
    <mergeCell ref="L33:N33"/>
    <mergeCell ref="A28:D28"/>
    <mergeCell ref="L28:N28"/>
    <mergeCell ref="A29:D29"/>
    <mergeCell ref="L29:N29"/>
    <mergeCell ref="A30:D30"/>
    <mergeCell ref="L30:N30"/>
    <mergeCell ref="A25:D25"/>
    <mergeCell ref="L25:N25"/>
    <mergeCell ref="A26:D26"/>
    <mergeCell ref="L26:N26"/>
    <mergeCell ref="A27:D27"/>
    <mergeCell ref="L27:N27"/>
    <mergeCell ref="A22:D22"/>
    <mergeCell ref="L22:N22"/>
    <mergeCell ref="A23:D23"/>
    <mergeCell ref="L23:N23"/>
    <mergeCell ref="A24:D24"/>
    <mergeCell ref="L24:N24"/>
    <mergeCell ref="A19:D19"/>
    <mergeCell ref="L19:N19"/>
    <mergeCell ref="A20:D20"/>
    <mergeCell ref="L20:N20"/>
    <mergeCell ref="A21:D21"/>
    <mergeCell ref="L21:N21"/>
    <mergeCell ref="A16:D16"/>
    <mergeCell ref="L16:N16"/>
    <mergeCell ref="A17:D17"/>
    <mergeCell ref="L17:N17"/>
    <mergeCell ref="A18:D18"/>
    <mergeCell ref="L18:N18"/>
    <mergeCell ref="A13:D13"/>
    <mergeCell ref="L13:N13"/>
    <mergeCell ref="A14:D14"/>
    <mergeCell ref="L14:N14"/>
    <mergeCell ref="A15:D15"/>
    <mergeCell ref="L15:N15"/>
    <mergeCell ref="A10:D10"/>
    <mergeCell ref="L10:N10"/>
    <mergeCell ref="A11:D11"/>
    <mergeCell ref="L11:N11"/>
    <mergeCell ref="A12:D12"/>
    <mergeCell ref="L12:N12"/>
    <mergeCell ref="A9:D9"/>
    <mergeCell ref="L9:N9"/>
    <mergeCell ref="A5:B5"/>
    <mergeCell ref="C5:H5"/>
    <mergeCell ref="M5:P5"/>
    <mergeCell ref="E6:H6"/>
    <mergeCell ref="M6:P6"/>
    <mergeCell ref="A7:H7"/>
    <mergeCell ref="I7:L7"/>
    <mergeCell ref="M7:P7"/>
    <mergeCell ref="F1:P1"/>
    <mergeCell ref="A2:E2"/>
    <mergeCell ref="F2:P2"/>
    <mergeCell ref="C3:H3"/>
    <mergeCell ref="K3:P3"/>
    <mergeCell ref="C4:H4"/>
    <mergeCell ref="K4:P4"/>
    <mergeCell ref="A8:D8"/>
    <mergeCell ref="E8:F8"/>
    <mergeCell ref="I8:K8"/>
    <mergeCell ref="L8:N8"/>
  </mergeCells>
  <conditionalFormatting sqref="I9:K9">
    <cfRule type="cellIs" dxfId="89" priority="3" operator="lessThan">
      <formula>MIN($E9:$F9)</formula>
    </cfRule>
    <cfRule type="cellIs" dxfId="88" priority="4" operator="greaterThan">
      <formula>MAX($E9:$F9)</formula>
    </cfRule>
  </conditionalFormatting>
  <conditionalFormatting sqref="I10:K46">
    <cfRule type="cellIs" dxfId="87" priority="1" operator="lessThan">
      <formula>MIN($E10:$F10)</formula>
    </cfRule>
    <cfRule type="cellIs" dxfId="86" priority="2" operator="greaterThan">
      <formula>MAX($E10:$F10)</formula>
    </cfRule>
  </conditionalFormatting>
  <printOptions horizontalCentered="1"/>
  <pageMargins left="0.25" right="0.25" top="0.53" bottom="0.45" header="0.45" footer="0.24"/>
  <pageSetup scale="9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1" tint="0.34998626667073579"/>
    <pageSetUpPr fitToPage="1"/>
  </sheetPr>
  <dimension ref="B1:T58"/>
  <sheetViews>
    <sheetView showGridLines="0" topLeftCell="B1" workbookViewId="0">
      <selection activeCell="L9" sqref="L9"/>
    </sheetView>
  </sheetViews>
  <sheetFormatPr defaultColWidth="9.140625" defaultRowHeight="12.75" x14ac:dyDescent="0.2"/>
  <cols>
    <col min="1" max="1" width="1.140625" style="285" customWidth="1"/>
    <col min="2" max="16384" width="9.140625" style="285"/>
  </cols>
  <sheetData>
    <row r="1" spans="2:20" ht="30" x14ac:dyDescent="0.4">
      <c r="B1" s="451"/>
      <c r="C1" s="452" t="s">
        <v>275</v>
      </c>
      <c r="D1" s="451"/>
      <c r="E1" s="451"/>
      <c r="F1" s="451"/>
      <c r="G1" s="451"/>
      <c r="H1" s="451"/>
      <c r="I1" s="451"/>
      <c r="J1" s="451"/>
      <c r="K1" s="451"/>
      <c r="L1" s="451"/>
      <c r="M1" s="451"/>
      <c r="N1" s="451"/>
      <c r="O1" s="451"/>
      <c r="P1" s="451"/>
      <c r="Q1" s="451"/>
      <c r="R1" s="451"/>
      <c r="S1" s="451"/>
      <c r="T1" s="451"/>
    </row>
    <row r="2" spans="2:20" x14ac:dyDescent="0.2">
      <c r="B2" s="451"/>
      <c r="C2" s="451"/>
      <c r="D2" s="451"/>
      <c r="E2" s="451"/>
      <c r="F2" s="451"/>
      <c r="G2" s="451"/>
      <c r="H2" s="451"/>
      <c r="I2" s="451"/>
      <c r="J2" s="451"/>
      <c r="K2" s="451"/>
      <c r="L2" s="451"/>
      <c r="M2" s="451"/>
      <c r="N2" s="451"/>
      <c r="O2" s="451"/>
      <c r="P2" s="451"/>
      <c r="Q2" s="451"/>
      <c r="R2" s="451"/>
      <c r="S2" s="451"/>
      <c r="T2" s="451"/>
    </row>
    <row r="3" spans="2:20" s="337" customFormat="1" ht="18" x14ac:dyDescent="0.25">
      <c r="B3" s="453" t="s">
        <v>274</v>
      </c>
      <c r="C3" s="454" t="s">
        <v>271</v>
      </c>
      <c r="D3" s="454"/>
      <c r="E3" s="454"/>
      <c r="F3" s="454"/>
      <c r="G3" s="454"/>
      <c r="H3" s="454"/>
      <c r="I3" s="454"/>
      <c r="J3" s="454"/>
      <c r="K3" s="454"/>
      <c r="L3" s="454"/>
      <c r="M3" s="454"/>
      <c r="N3" s="454"/>
      <c r="O3" s="454"/>
      <c r="P3" s="454"/>
      <c r="Q3" s="454"/>
      <c r="R3" s="454"/>
      <c r="S3" s="454"/>
      <c r="T3" s="454"/>
    </row>
    <row r="4" spans="2:20" ht="13.5" thickBot="1" x14ac:dyDescent="0.25">
      <c r="B4" s="451"/>
      <c r="C4" s="451"/>
      <c r="D4" s="451"/>
      <c r="E4" s="451"/>
      <c r="F4" s="451"/>
      <c r="G4" s="451"/>
      <c r="H4" s="451"/>
      <c r="I4" s="451"/>
      <c r="J4" s="451"/>
      <c r="K4" s="451"/>
      <c r="L4" s="451"/>
      <c r="M4" s="451"/>
      <c r="N4" s="451"/>
      <c r="O4" s="451"/>
      <c r="P4" s="451"/>
      <c r="Q4" s="451"/>
      <c r="R4" s="451"/>
      <c r="S4" s="451"/>
      <c r="T4" s="451"/>
    </row>
    <row r="5" spans="2:20" ht="15" customHeight="1" x14ac:dyDescent="0.2">
      <c r="B5" s="792" t="s">
        <v>314</v>
      </c>
      <c r="C5" s="793"/>
      <c r="D5" s="793"/>
      <c r="E5" s="793"/>
      <c r="F5" s="793"/>
      <c r="G5" s="793"/>
      <c r="H5" s="793"/>
      <c r="I5" s="793"/>
      <c r="J5" s="793"/>
      <c r="K5" s="793"/>
      <c r="L5" s="793"/>
      <c r="M5" s="793"/>
      <c r="N5" s="793"/>
      <c r="O5" s="793"/>
      <c r="P5" s="793"/>
      <c r="Q5" s="793"/>
      <c r="R5" s="793"/>
      <c r="S5" s="793"/>
      <c r="T5" s="794"/>
    </row>
    <row r="6" spans="2:20" ht="15" customHeight="1" thickBot="1" x14ac:dyDescent="0.25">
      <c r="B6" s="795"/>
      <c r="C6" s="796"/>
      <c r="D6" s="796"/>
      <c r="E6" s="796"/>
      <c r="F6" s="796"/>
      <c r="G6" s="796"/>
      <c r="H6" s="796"/>
      <c r="I6" s="796"/>
      <c r="J6" s="796"/>
      <c r="K6" s="796"/>
      <c r="L6" s="796"/>
      <c r="M6" s="796"/>
      <c r="N6" s="796"/>
      <c r="O6" s="796"/>
      <c r="P6" s="796"/>
      <c r="Q6" s="796"/>
      <c r="R6" s="796"/>
      <c r="S6" s="796"/>
      <c r="T6" s="797"/>
    </row>
    <row r="7" spans="2:20" ht="16.5" thickBot="1" x14ac:dyDescent="0.25">
      <c r="B7" s="798" t="s">
        <v>327</v>
      </c>
      <c r="C7" s="799"/>
      <c r="D7" s="799"/>
      <c r="E7" s="799"/>
      <c r="F7" s="799"/>
      <c r="G7" s="799"/>
      <c r="H7" s="799"/>
      <c r="I7" s="799"/>
      <c r="J7" s="800"/>
      <c r="K7" s="801" t="s">
        <v>280</v>
      </c>
      <c r="L7" s="802" t="s">
        <v>340</v>
      </c>
      <c r="M7" s="803"/>
      <c r="N7" s="803"/>
      <c r="O7" s="803"/>
      <c r="P7" s="803"/>
      <c r="Q7" s="803"/>
      <c r="R7" s="803"/>
      <c r="S7" s="803"/>
      <c r="T7" s="804"/>
    </row>
    <row r="8" spans="2:20" ht="26.25" thickBot="1" x14ac:dyDescent="0.25">
      <c r="B8" s="426" t="s">
        <v>281</v>
      </c>
      <c r="C8" s="426" t="s">
        <v>282</v>
      </c>
      <c r="D8" s="693" t="s">
        <v>313</v>
      </c>
      <c r="E8" s="694"/>
      <c r="F8" s="427" t="s">
        <v>284</v>
      </c>
      <c r="G8" s="427" t="s">
        <v>285</v>
      </c>
      <c r="H8" s="427" t="s">
        <v>286</v>
      </c>
      <c r="I8" s="455" t="s">
        <v>283</v>
      </c>
      <c r="J8" s="456" t="s">
        <v>287</v>
      </c>
      <c r="K8" s="801"/>
      <c r="L8" s="457" t="s">
        <v>288</v>
      </c>
      <c r="M8" s="458" t="s">
        <v>328</v>
      </c>
      <c r="N8" s="458" t="s">
        <v>289</v>
      </c>
      <c r="O8" s="458" t="s">
        <v>290</v>
      </c>
      <c r="P8" s="458" t="s">
        <v>291</v>
      </c>
      <c r="Q8" s="459" t="s">
        <v>479</v>
      </c>
      <c r="R8" s="695" t="s">
        <v>312</v>
      </c>
      <c r="S8" s="696"/>
      <c r="T8" s="697"/>
    </row>
    <row r="9" spans="2:20" x14ac:dyDescent="0.2">
      <c r="B9" s="390" t="s">
        <v>292</v>
      </c>
      <c r="C9" s="391"/>
      <c r="D9" s="698"/>
      <c r="E9" s="699"/>
      <c r="F9" s="277">
        <v>0</v>
      </c>
      <c r="G9" s="277"/>
      <c r="H9" s="277"/>
      <c r="I9" s="286"/>
      <c r="J9" s="504">
        <v>1.33</v>
      </c>
      <c r="K9" s="287" t="str">
        <f>IF(L9&lt;&gt;"",IF(L9&gt;=J9,"PASS","FAIL"),"")</f>
        <v/>
      </c>
      <c r="L9" s="288"/>
      <c r="M9" s="289"/>
      <c r="N9" s="289"/>
      <c r="O9" s="289">
        <v>0</v>
      </c>
      <c r="P9" s="289">
        <v>0</v>
      </c>
      <c r="Q9" s="290"/>
      <c r="R9" s="700"/>
      <c r="S9" s="700"/>
      <c r="T9" s="701"/>
    </row>
    <row r="10" spans="2:20" x14ac:dyDescent="0.2">
      <c r="B10" s="278" t="s">
        <v>295</v>
      </c>
      <c r="C10" s="279"/>
      <c r="D10" s="671"/>
      <c r="E10" s="672"/>
      <c r="F10" s="280">
        <v>0</v>
      </c>
      <c r="G10" s="280"/>
      <c r="H10" s="280"/>
      <c r="I10" s="291"/>
      <c r="J10" s="505">
        <v>1.33</v>
      </c>
      <c r="K10" s="292" t="str">
        <f t="shared" ref="K10:K28" si="0">IF(L10&lt;&gt;"",IF(L10&gt;=J10,"PASS","FAIL"),"")</f>
        <v/>
      </c>
      <c r="L10" s="293"/>
      <c r="M10" s="294" t="s">
        <v>294</v>
      </c>
      <c r="N10" s="294" t="s">
        <v>294</v>
      </c>
      <c r="O10" s="294">
        <v>0</v>
      </c>
      <c r="P10" s="294">
        <v>0</v>
      </c>
      <c r="Q10" s="295"/>
      <c r="R10" s="685"/>
      <c r="S10" s="685"/>
      <c r="T10" s="686"/>
    </row>
    <row r="11" spans="2:20" x14ac:dyDescent="0.2">
      <c r="B11" s="392" t="s">
        <v>296</v>
      </c>
      <c r="C11" s="393"/>
      <c r="D11" s="675"/>
      <c r="E11" s="676"/>
      <c r="F11" s="281">
        <v>0</v>
      </c>
      <c r="G11" s="281"/>
      <c r="H11" s="281"/>
      <c r="I11" s="296"/>
      <c r="J11" s="506">
        <v>1.33</v>
      </c>
      <c r="K11" s="292" t="str">
        <f t="shared" si="0"/>
        <v/>
      </c>
      <c r="L11" s="297" t="s">
        <v>294</v>
      </c>
      <c r="M11" s="298" t="s">
        <v>294</v>
      </c>
      <c r="N11" s="298" t="s">
        <v>294</v>
      </c>
      <c r="O11" s="298">
        <v>0</v>
      </c>
      <c r="P11" s="298">
        <v>0</v>
      </c>
      <c r="Q11" s="299"/>
      <c r="R11" s="683"/>
      <c r="S11" s="683"/>
      <c r="T11" s="684"/>
    </row>
    <row r="12" spans="2:20" x14ac:dyDescent="0.2">
      <c r="B12" s="278" t="s">
        <v>297</v>
      </c>
      <c r="C12" s="279"/>
      <c r="D12" s="671"/>
      <c r="E12" s="672"/>
      <c r="F12" s="280">
        <v>0</v>
      </c>
      <c r="G12" s="280"/>
      <c r="H12" s="280"/>
      <c r="I12" s="291"/>
      <c r="J12" s="505">
        <v>1.33</v>
      </c>
      <c r="K12" s="292" t="str">
        <f t="shared" si="0"/>
        <v/>
      </c>
      <c r="L12" s="293"/>
      <c r="M12" s="294" t="s">
        <v>294</v>
      </c>
      <c r="N12" s="294" t="s">
        <v>294</v>
      </c>
      <c r="O12" s="294">
        <v>0</v>
      </c>
      <c r="P12" s="294">
        <v>0</v>
      </c>
      <c r="Q12" s="295"/>
      <c r="R12" s="685"/>
      <c r="S12" s="685"/>
      <c r="T12" s="686"/>
    </row>
    <row r="13" spans="2:20" x14ac:dyDescent="0.2">
      <c r="B13" s="392" t="s">
        <v>298</v>
      </c>
      <c r="C13" s="393"/>
      <c r="D13" s="675"/>
      <c r="E13" s="676"/>
      <c r="F13" s="281">
        <v>0</v>
      </c>
      <c r="G13" s="281"/>
      <c r="H13" s="281"/>
      <c r="I13" s="296"/>
      <c r="J13" s="506">
        <v>1.33</v>
      </c>
      <c r="K13" s="292" t="str">
        <f t="shared" si="0"/>
        <v/>
      </c>
      <c r="L13" s="297" t="s">
        <v>294</v>
      </c>
      <c r="M13" s="298" t="s">
        <v>294</v>
      </c>
      <c r="N13" s="298" t="s">
        <v>294</v>
      </c>
      <c r="O13" s="298">
        <v>0</v>
      </c>
      <c r="P13" s="298">
        <v>0</v>
      </c>
      <c r="Q13" s="299"/>
      <c r="R13" s="681"/>
      <c r="S13" s="681"/>
      <c r="T13" s="682"/>
    </row>
    <row r="14" spans="2:20" x14ac:dyDescent="0.2">
      <c r="B14" s="278" t="s">
        <v>299</v>
      </c>
      <c r="C14" s="279"/>
      <c r="D14" s="671"/>
      <c r="E14" s="672"/>
      <c r="F14" s="280">
        <v>0</v>
      </c>
      <c r="G14" s="280"/>
      <c r="H14" s="280"/>
      <c r="I14" s="291"/>
      <c r="J14" s="505">
        <v>1.33</v>
      </c>
      <c r="K14" s="292" t="str">
        <f t="shared" si="0"/>
        <v/>
      </c>
      <c r="L14" s="293" t="s">
        <v>294</v>
      </c>
      <c r="M14" s="294" t="s">
        <v>294</v>
      </c>
      <c r="N14" s="294" t="s">
        <v>294</v>
      </c>
      <c r="O14" s="294">
        <v>0</v>
      </c>
      <c r="P14" s="294">
        <v>0</v>
      </c>
      <c r="Q14" s="295"/>
      <c r="R14" s="673"/>
      <c r="S14" s="673"/>
      <c r="T14" s="674"/>
    </row>
    <row r="15" spans="2:20" x14ac:dyDescent="0.2">
      <c r="B15" s="392" t="s">
        <v>300</v>
      </c>
      <c r="C15" s="393"/>
      <c r="D15" s="675"/>
      <c r="E15" s="676"/>
      <c r="F15" s="281">
        <v>0</v>
      </c>
      <c r="G15" s="281"/>
      <c r="H15" s="281"/>
      <c r="I15" s="296"/>
      <c r="J15" s="506">
        <v>1.33</v>
      </c>
      <c r="K15" s="292" t="str">
        <f t="shared" si="0"/>
        <v/>
      </c>
      <c r="L15" s="297" t="s">
        <v>294</v>
      </c>
      <c r="M15" s="298" t="s">
        <v>294</v>
      </c>
      <c r="N15" s="298" t="s">
        <v>294</v>
      </c>
      <c r="O15" s="298">
        <v>0</v>
      </c>
      <c r="P15" s="298">
        <v>0</v>
      </c>
      <c r="Q15" s="299"/>
      <c r="R15" s="681"/>
      <c r="S15" s="681"/>
      <c r="T15" s="682"/>
    </row>
    <row r="16" spans="2:20" x14ac:dyDescent="0.2">
      <c r="B16" s="278" t="s">
        <v>301</v>
      </c>
      <c r="C16" s="279"/>
      <c r="D16" s="671"/>
      <c r="E16" s="672"/>
      <c r="F16" s="280">
        <v>0</v>
      </c>
      <c r="G16" s="280"/>
      <c r="H16" s="280"/>
      <c r="I16" s="291"/>
      <c r="J16" s="505">
        <v>1.33</v>
      </c>
      <c r="K16" s="292" t="str">
        <f t="shared" si="0"/>
        <v/>
      </c>
      <c r="L16" s="293" t="s">
        <v>294</v>
      </c>
      <c r="M16" s="294" t="s">
        <v>294</v>
      </c>
      <c r="N16" s="294" t="s">
        <v>294</v>
      </c>
      <c r="O16" s="294">
        <v>0</v>
      </c>
      <c r="P16" s="294">
        <v>0</v>
      </c>
      <c r="Q16" s="295"/>
      <c r="R16" s="673"/>
      <c r="S16" s="673"/>
      <c r="T16" s="674"/>
    </row>
    <row r="17" spans="2:20" x14ac:dyDescent="0.2">
      <c r="B17" s="392" t="s">
        <v>302</v>
      </c>
      <c r="C17" s="393"/>
      <c r="D17" s="675"/>
      <c r="E17" s="676"/>
      <c r="F17" s="281">
        <v>0</v>
      </c>
      <c r="G17" s="281"/>
      <c r="H17" s="281"/>
      <c r="I17" s="296"/>
      <c r="J17" s="506">
        <v>1.33</v>
      </c>
      <c r="K17" s="292" t="str">
        <f t="shared" si="0"/>
        <v/>
      </c>
      <c r="L17" s="297" t="s">
        <v>294</v>
      </c>
      <c r="M17" s="298" t="s">
        <v>294</v>
      </c>
      <c r="N17" s="298" t="s">
        <v>294</v>
      </c>
      <c r="O17" s="298">
        <v>0</v>
      </c>
      <c r="P17" s="298">
        <v>0</v>
      </c>
      <c r="Q17" s="299"/>
      <c r="R17" s="681"/>
      <c r="S17" s="681"/>
      <c r="T17" s="682"/>
    </row>
    <row r="18" spans="2:20" x14ac:dyDescent="0.2">
      <c r="B18" s="278" t="s">
        <v>303</v>
      </c>
      <c r="C18" s="279"/>
      <c r="D18" s="671"/>
      <c r="E18" s="672"/>
      <c r="F18" s="280">
        <v>0</v>
      </c>
      <c r="G18" s="280"/>
      <c r="H18" s="280"/>
      <c r="I18" s="291"/>
      <c r="J18" s="505">
        <v>1.33</v>
      </c>
      <c r="K18" s="292" t="str">
        <f t="shared" si="0"/>
        <v/>
      </c>
      <c r="L18" s="293" t="s">
        <v>294</v>
      </c>
      <c r="M18" s="294" t="s">
        <v>294</v>
      </c>
      <c r="N18" s="294" t="s">
        <v>294</v>
      </c>
      <c r="O18" s="294">
        <v>0</v>
      </c>
      <c r="P18" s="294">
        <v>0</v>
      </c>
      <c r="Q18" s="295"/>
      <c r="R18" s="673"/>
      <c r="S18" s="673"/>
      <c r="T18" s="674"/>
    </row>
    <row r="19" spans="2:20" x14ac:dyDescent="0.2">
      <c r="B19" s="392" t="s">
        <v>304</v>
      </c>
      <c r="C19" s="393"/>
      <c r="D19" s="675"/>
      <c r="E19" s="676"/>
      <c r="F19" s="281">
        <v>0</v>
      </c>
      <c r="G19" s="281"/>
      <c r="H19" s="281"/>
      <c r="I19" s="296"/>
      <c r="J19" s="506">
        <v>1.33</v>
      </c>
      <c r="K19" s="292" t="str">
        <f t="shared" si="0"/>
        <v/>
      </c>
      <c r="L19" s="297" t="s">
        <v>294</v>
      </c>
      <c r="M19" s="298" t="s">
        <v>294</v>
      </c>
      <c r="N19" s="298" t="s">
        <v>294</v>
      </c>
      <c r="O19" s="298">
        <v>0</v>
      </c>
      <c r="P19" s="298">
        <v>0</v>
      </c>
      <c r="Q19" s="299"/>
      <c r="R19" s="681"/>
      <c r="S19" s="681"/>
      <c r="T19" s="682"/>
    </row>
    <row r="20" spans="2:20" x14ac:dyDescent="0.2">
      <c r="B20" s="278" t="s">
        <v>305</v>
      </c>
      <c r="C20" s="279"/>
      <c r="D20" s="671"/>
      <c r="E20" s="672"/>
      <c r="F20" s="280">
        <v>0</v>
      </c>
      <c r="G20" s="280"/>
      <c r="H20" s="280"/>
      <c r="I20" s="291"/>
      <c r="J20" s="505">
        <v>1.33</v>
      </c>
      <c r="K20" s="292" t="str">
        <f t="shared" si="0"/>
        <v/>
      </c>
      <c r="L20" s="293" t="s">
        <v>294</v>
      </c>
      <c r="M20" s="294" t="s">
        <v>294</v>
      </c>
      <c r="N20" s="294" t="s">
        <v>294</v>
      </c>
      <c r="O20" s="294">
        <v>0</v>
      </c>
      <c r="P20" s="294">
        <v>0</v>
      </c>
      <c r="Q20" s="295"/>
      <c r="R20" s="673"/>
      <c r="S20" s="673"/>
      <c r="T20" s="674"/>
    </row>
    <row r="21" spans="2:20" x14ac:dyDescent="0.2">
      <c r="B21" s="392" t="s">
        <v>306</v>
      </c>
      <c r="C21" s="393"/>
      <c r="D21" s="675"/>
      <c r="E21" s="676"/>
      <c r="F21" s="281">
        <v>0</v>
      </c>
      <c r="G21" s="281"/>
      <c r="H21" s="281"/>
      <c r="I21" s="296"/>
      <c r="J21" s="506">
        <v>1.33</v>
      </c>
      <c r="K21" s="292" t="str">
        <f t="shared" si="0"/>
        <v/>
      </c>
      <c r="L21" s="297" t="s">
        <v>294</v>
      </c>
      <c r="M21" s="298" t="s">
        <v>294</v>
      </c>
      <c r="N21" s="298" t="s">
        <v>294</v>
      </c>
      <c r="O21" s="298">
        <v>0</v>
      </c>
      <c r="P21" s="298">
        <v>0</v>
      </c>
      <c r="Q21" s="299"/>
      <c r="R21" s="681"/>
      <c r="S21" s="681"/>
      <c r="T21" s="682"/>
    </row>
    <row r="22" spans="2:20" x14ac:dyDescent="0.2">
      <c r="B22" s="278" t="s">
        <v>307</v>
      </c>
      <c r="C22" s="279"/>
      <c r="D22" s="671"/>
      <c r="E22" s="672"/>
      <c r="F22" s="280">
        <v>0</v>
      </c>
      <c r="G22" s="280"/>
      <c r="H22" s="280"/>
      <c r="I22" s="291"/>
      <c r="J22" s="505">
        <v>1.33</v>
      </c>
      <c r="K22" s="292" t="str">
        <f t="shared" si="0"/>
        <v/>
      </c>
      <c r="L22" s="293" t="s">
        <v>294</v>
      </c>
      <c r="M22" s="294" t="s">
        <v>294</v>
      </c>
      <c r="N22" s="294" t="s">
        <v>294</v>
      </c>
      <c r="O22" s="294">
        <v>0</v>
      </c>
      <c r="P22" s="294">
        <v>0</v>
      </c>
      <c r="Q22" s="295"/>
      <c r="R22" s="673"/>
      <c r="S22" s="673"/>
      <c r="T22" s="674"/>
    </row>
    <row r="23" spans="2:20" x14ac:dyDescent="0.2">
      <c r="B23" s="392" t="s">
        <v>308</v>
      </c>
      <c r="C23" s="393"/>
      <c r="D23" s="675"/>
      <c r="E23" s="676"/>
      <c r="F23" s="281">
        <v>0</v>
      </c>
      <c r="G23" s="281"/>
      <c r="H23" s="281"/>
      <c r="I23" s="296"/>
      <c r="J23" s="506">
        <v>1.33</v>
      </c>
      <c r="K23" s="292" t="str">
        <f t="shared" si="0"/>
        <v/>
      </c>
      <c r="L23" s="297" t="s">
        <v>294</v>
      </c>
      <c r="M23" s="298" t="s">
        <v>294</v>
      </c>
      <c r="N23" s="298" t="s">
        <v>294</v>
      </c>
      <c r="O23" s="298">
        <v>0</v>
      </c>
      <c r="P23" s="298">
        <v>0</v>
      </c>
      <c r="Q23" s="299"/>
      <c r="R23" s="681"/>
      <c r="S23" s="681"/>
      <c r="T23" s="682"/>
    </row>
    <row r="24" spans="2:20" x14ac:dyDescent="0.2">
      <c r="B24" s="278" t="s">
        <v>309</v>
      </c>
      <c r="C24" s="279"/>
      <c r="D24" s="671"/>
      <c r="E24" s="672"/>
      <c r="F24" s="280">
        <v>0</v>
      </c>
      <c r="G24" s="280"/>
      <c r="H24" s="280"/>
      <c r="I24" s="291"/>
      <c r="J24" s="505">
        <v>1.33</v>
      </c>
      <c r="K24" s="292" t="str">
        <f t="shared" si="0"/>
        <v/>
      </c>
      <c r="L24" s="293" t="s">
        <v>294</v>
      </c>
      <c r="M24" s="294" t="s">
        <v>294</v>
      </c>
      <c r="N24" s="294" t="s">
        <v>294</v>
      </c>
      <c r="O24" s="294">
        <v>0</v>
      </c>
      <c r="P24" s="294">
        <v>0</v>
      </c>
      <c r="Q24" s="295"/>
      <c r="R24" s="673"/>
      <c r="S24" s="673"/>
      <c r="T24" s="674"/>
    </row>
    <row r="25" spans="2:20" x14ac:dyDescent="0.2">
      <c r="B25" s="392" t="s">
        <v>310</v>
      </c>
      <c r="C25" s="393"/>
      <c r="D25" s="675"/>
      <c r="E25" s="676"/>
      <c r="F25" s="281">
        <v>0</v>
      </c>
      <c r="G25" s="281"/>
      <c r="H25" s="281"/>
      <c r="I25" s="296"/>
      <c r="J25" s="506">
        <v>1.33</v>
      </c>
      <c r="K25" s="292" t="str">
        <f t="shared" si="0"/>
        <v/>
      </c>
      <c r="L25" s="297" t="s">
        <v>294</v>
      </c>
      <c r="M25" s="298" t="s">
        <v>294</v>
      </c>
      <c r="N25" s="298" t="s">
        <v>294</v>
      </c>
      <c r="O25" s="298">
        <v>0</v>
      </c>
      <c r="P25" s="298">
        <v>0</v>
      </c>
      <c r="Q25" s="299"/>
      <c r="R25" s="681"/>
      <c r="S25" s="681"/>
      <c r="T25" s="682"/>
    </row>
    <row r="26" spans="2:20" x14ac:dyDescent="0.2">
      <c r="B26" s="278" t="s">
        <v>311</v>
      </c>
      <c r="C26" s="279"/>
      <c r="D26" s="671"/>
      <c r="E26" s="672"/>
      <c r="F26" s="280">
        <v>0</v>
      </c>
      <c r="G26" s="280"/>
      <c r="H26" s="280"/>
      <c r="I26" s="291"/>
      <c r="J26" s="505">
        <v>1.33</v>
      </c>
      <c r="K26" s="292" t="str">
        <f t="shared" si="0"/>
        <v/>
      </c>
      <c r="L26" s="293" t="s">
        <v>294</v>
      </c>
      <c r="M26" s="294" t="s">
        <v>294</v>
      </c>
      <c r="N26" s="294" t="s">
        <v>294</v>
      </c>
      <c r="O26" s="294">
        <v>0</v>
      </c>
      <c r="P26" s="294">
        <v>0</v>
      </c>
      <c r="Q26" s="295"/>
      <c r="R26" s="673"/>
      <c r="S26" s="673"/>
      <c r="T26" s="674"/>
    </row>
    <row r="27" spans="2:20" x14ac:dyDescent="0.2">
      <c r="B27" s="392" t="s">
        <v>337</v>
      </c>
      <c r="C27" s="393"/>
      <c r="D27" s="675"/>
      <c r="E27" s="676"/>
      <c r="F27" s="280">
        <v>0</v>
      </c>
      <c r="G27" s="385"/>
      <c r="H27" s="385"/>
      <c r="I27" s="386"/>
      <c r="J27" s="507">
        <v>1.33</v>
      </c>
      <c r="K27" s="292" t="str">
        <f t="shared" si="0"/>
        <v/>
      </c>
      <c r="L27" s="387" t="s">
        <v>294</v>
      </c>
      <c r="M27" s="388" t="s">
        <v>294</v>
      </c>
      <c r="N27" s="388" t="s">
        <v>294</v>
      </c>
      <c r="O27" s="388">
        <v>0</v>
      </c>
      <c r="P27" s="388">
        <v>0</v>
      </c>
      <c r="Q27" s="389"/>
      <c r="R27" s="790"/>
      <c r="S27" s="790"/>
      <c r="T27" s="791"/>
    </row>
    <row r="28" spans="2:20" ht="13.5" thickBot="1" x14ac:dyDescent="0.25">
      <c r="B28" s="282" t="s">
        <v>338</v>
      </c>
      <c r="C28" s="283"/>
      <c r="D28" s="677"/>
      <c r="E28" s="678"/>
      <c r="F28" s="284">
        <v>0</v>
      </c>
      <c r="G28" s="284"/>
      <c r="H28" s="284"/>
      <c r="I28" s="300"/>
      <c r="J28" s="508">
        <v>1.33</v>
      </c>
      <c r="K28" s="301" t="str">
        <f t="shared" si="0"/>
        <v/>
      </c>
      <c r="L28" s="302"/>
      <c r="M28" s="303"/>
      <c r="N28" s="303"/>
      <c r="O28" s="303">
        <v>0</v>
      </c>
      <c r="P28" s="303">
        <v>0</v>
      </c>
      <c r="Q28" s="304"/>
      <c r="R28" s="679"/>
      <c r="S28" s="679"/>
      <c r="T28" s="680"/>
    </row>
    <row r="57" spans="3:3" x14ac:dyDescent="0.2">
      <c r="C57" s="305" t="s">
        <v>293</v>
      </c>
    </row>
    <row r="58" spans="3:3" x14ac:dyDescent="0.2">
      <c r="C58" s="305" t="s">
        <v>339</v>
      </c>
    </row>
  </sheetData>
  <sheetProtection sheet="1" objects="1" scenarios="1" selectLockedCells="1"/>
  <mergeCells count="46">
    <mergeCell ref="B5:T6"/>
    <mergeCell ref="B7:J7"/>
    <mergeCell ref="K7:K8"/>
    <mergeCell ref="L7:T7"/>
    <mergeCell ref="D8:E8"/>
    <mergeCell ref="R8:T8"/>
    <mergeCell ref="D9:E9"/>
    <mergeCell ref="R9:T9"/>
    <mergeCell ref="D10:E10"/>
    <mergeCell ref="R10:T10"/>
    <mergeCell ref="D11:E11"/>
    <mergeCell ref="R11:T11"/>
    <mergeCell ref="D12:E12"/>
    <mergeCell ref="R12:T12"/>
    <mergeCell ref="D13:E13"/>
    <mergeCell ref="R13:T13"/>
    <mergeCell ref="D14:E14"/>
    <mergeCell ref="R14:T14"/>
    <mergeCell ref="D15:E15"/>
    <mergeCell ref="R15:T15"/>
    <mergeCell ref="D16:E16"/>
    <mergeCell ref="R16:T16"/>
    <mergeCell ref="D17:E17"/>
    <mergeCell ref="R17:T17"/>
    <mergeCell ref="D18:E18"/>
    <mergeCell ref="R18:T18"/>
    <mergeCell ref="D19:E19"/>
    <mergeCell ref="R19:T19"/>
    <mergeCell ref="D20:E20"/>
    <mergeCell ref="R20:T20"/>
    <mergeCell ref="D21:E21"/>
    <mergeCell ref="R21:T21"/>
    <mergeCell ref="D22:E22"/>
    <mergeCell ref="R22:T22"/>
    <mergeCell ref="D23:E23"/>
    <mergeCell ref="R23:T23"/>
    <mergeCell ref="D27:E27"/>
    <mergeCell ref="R27:T27"/>
    <mergeCell ref="D28:E28"/>
    <mergeCell ref="R28:T28"/>
    <mergeCell ref="D24:E24"/>
    <mergeCell ref="R24:T24"/>
    <mergeCell ref="D25:E25"/>
    <mergeCell ref="R25:T25"/>
    <mergeCell ref="D26:E26"/>
    <mergeCell ref="R26:T26"/>
  </mergeCells>
  <conditionalFormatting sqref="K9">
    <cfRule type="cellIs" dxfId="85" priority="3" stopIfTrue="1" operator="equal">
      <formula>"PASS"</formula>
    </cfRule>
    <cfRule type="cellIs" dxfId="84" priority="4" operator="equal">
      <formula>"FAIL"</formula>
    </cfRule>
  </conditionalFormatting>
  <conditionalFormatting sqref="K10:K28">
    <cfRule type="cellIs" dxfId="83" priority="1" stopIfTrue="1" operator="equal">
      <formula>"PASS"</formula>
    </cfRule>
    <cfRule type="cellIs" dxfId="82" priority="2" operator="equal">
      <formula>"FAIL"</formula>
    </cfRule>
  </conditionalFormatting>
  <dataValidations count="1">
    <dataValidation type="list" allowBlank="1" showInputMessage="1" showErrorMessage="1" sqref="D9:D28" xr:uid="{00000000-0002-0000-0D00-000000000000}">
      <formula1>$C$57:$C$58</formula1>
    </dataValidation>
  </dataValidations>
  <pageMargins left="0.7" right="0.7" top="0.75" bottom="0.75" header="0.3" footer="0.3"/>
  <pageSetup paperSize="9" scale="77" fitToHeight="0"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1" tint="0.34998626667073579"/>
  </sheetPr>
  <dimension ref="A1:X39"/>
  <sheetViews>
    <sheetView showGridLines="0" workbookViewId="0">
      <selection activeCell="B13" sqref="B13"/>
    </sheetView>
  </sheetViews>
  <sheetFormatPr defaultColWidth="9.140625" defaultRowHeight="12.75" x14ac:dyDescent="0.2"/>
  <cols>
    <col min="1" max="1" width="5.85546875" style="115" customWidth="1"/>
    <col min="2" max="6" width="3.7109375" style="115" customWidth="1"/>
    <col min="7" max="7" width="7" style="115" customWidth="1"/>
    <col min="8" max="9" width="7.5703125" style="115" customWidth="1"/>
    <col min="10" max="10" width="8.28515625" style="115" customWidth="1"/>
    <col min="11" max="22" width="4.28515625" style="115" customWidth="1"/>
    <col min="23" max="23" width="7.42578125" style="115" customWidth="1"/>
    <col min="24" max="24" width="10.42578125" style="115" customWidth="1"/>
    <col min="25" max="16384" width="9.140625" style="115"/>
  </cols>
  <sheetData>
    <row r="1" spans="1:24" ht="31.5" customHeight="1" thickBot="1" x14ac:dyDescent="0.25">
      <c r="A1" s="460"/>
      <c r="B1" s="461"/>
      <c r="C1" s="461"/>
      <c r="D1" s="461"/>
      <c r="E1" s="461"/>
      <c r="F1" s="461"/>
      <c r="G1" s="462"/>
      <c r="H1" s="462"/>
      <c r="I1" s="462"/>
      <c r="J1" s="462"/>
      <c r="K1" s="462"/>
      <c r="L1" s="463"/>
      <c r="M1" s="462"/>
      <c r="N1" s="463" t="s">
        <v>323</v>
      </c>
      <c r="O1" s="462"/>
      <c r="P1" s="462"/>
      <c r="Q1" s="462"/>
      <c r="R1" s="462"/>
      <c r="S1" s="462"/>
      <c r="T1" s="462"/>
      <c r="U1" s="462"/>
      <c r="V1" s="462"/>
      <c r="W1" s="462"/>
      <c r="X1" s="464"/>
    </row>
    <row r="2" spans="1:24" x14ac:dyDescent="0.2">
      <c r="A2" s="414" t="s">
        <v>116</v>
      </c>
      <c r="B2" s="465"/>
      <c r="C2" s="465"/>
      <c r="D2" s="465"/>
      <c r="E2" s="465"/>
      <c r="F2" s="465"/>
      <c r="G2" s="465"/>
      <c r="H2" s="465"/>
      <c r="I2" s="465"/>
      <c r="J2" s="466"/>
      <c r="K2" s="414" t="s">
        <v>149</v>
      </c>
      <c r="L2" s="465"/>
      <c r="M2" s="465"/>
      <c r="N2" s="465"/>
      <c r="O2" s="465"/>
      <c r="P2" s="465"/>
      <c r="Q2" s="465"/>
      <c r="R2" s="466"/>
      <c r="S2" s="414" t="s">
        <v>57</v>
      </c>
      <c r="T2" s="465"/>
      <c r="U2" s="465"/>
      <c r="V2" s="465"/>
      <c r="W2" s="465"/>
      <c r="X2" s="466"/>
    </row>
    <row r="3" spans="1:24" x14ac:dyDescent="0.2">
      <c r="A3" s="246" t="s">
        <v>66</v>
      </c>
      <c r="B3" s="36"/>
      <c r="C3" s="808">
        <f>'Title Page'!C5</f>
        <v>0</v>
      </c>
      <c r="D3" s="808"/>
      <c r="E3" s="808"/>
      <c r="F3" s="808"/>
      <c r="G3" s="808"/>
      <c r="H3" s="808"/>
      <c r="I3" s="808"/>
      <c r="J3" s="809"/>
      <c r="K3" s="246" t="s">
        <v>66</v>
      </c>
      <c r="L3" s="36"/>
      <c r="M3" s="810">
        <f>'Title Page'!C6</f>
        <v>0</v>
      </c>
      <c r="N3" s="810"/>
      <c r="O3" s="810"/>
      <c r="P3" s="810"/>
      <c r="Q3" s="810"/>
      <c r="R3" s="811"/>
      <c r="S3" s="246" t="s">
        <v>150</v>
      </c>
      <c r="T3" s="36"/>
      <c r="U3" s="36"/>
      <c r="V3" s="812"/>
      <c r="W3" s="812"/>
      <c r="X3" s="813"/>
    </row>
    <row r="4" spans="1:24" x14ac:dyDescent="0.2">
      <c r="A4" s="114" t="s">
        <v>116</v>
      </c>
      <c r="B4" s="37"/>
      <c r="C4" s="37"/>
      <c r="D4" s="37"/>
      <c r="E4" s="37"/>
      <c r="F4" s="37"/>
      <c r="G4" s="37"/>
      <c r="H4" s="37"/>
      <c r="I4" s="37"/>
      <c r="J4" s="55"/>
      <c r="K4" s="114" t="s">
        <v>151</v>
      </c>
      <c r="L4" s="37"/>
      <c r="M4" s="37"/>
      <c r="N4" s="37"/>
      <c r="O4" s="55"/>
      <c r="P4" s="114" t="s">
        <v>152</v>
      </c>
      <c r="Q4" s="37"/>
      <c r="R4" s="37"/>
      <c r="S4" s="37"/>
      <c r="T4" s="55"/>
      <c r="U4" s="114" t="s">
        <v>138</v>
      </c>
      <c r="V4" s="37"/>
      <c r="W4" s="37"/>
      <c r="X4" s="55"/>
    </row>
    <row r="5" spans="1:24" x14ac:dyDescent="0.2">
      <c r="A5" s="246" t="s">
        <v>68</v>
      </c>
      <c r="B5" s="36"/>
      <c r="C5" s="810">
        <f>'Title Page'!C4</f>
        <v>0</v>
      </c>
      <c r="D5" s="810"/>
      <c r="E5" s="810"/>
      <c r="F5" s="810"/>
      <c r="G5" s="810"/>
      <c r="H5" s="810"/>
      <c r="I5" s="810"/>
      <c r="J5" s="811"/>
      <c r="K5" s="246" t="s">
        <v>61</v>
      </c>
      <c r="L5" s="36"/>
      <c r="M5" s="810">
        <f>'Title Page'!C20</f>
        <v>0</v>
      </c>
      <c r="N5" s="810"/>
      <c r="O5" s="811"/>
      <c r="P5" s="814">
        <f>'Title Page'!C7</f>
        <v>0</v>
      </c>
      <c r="Q5" s="775"/>
      <c r="R5" s="775"/>
      <c r="S5" s="775"/>
      <c r="T5" s="776"/>
      <c r="U5" s="815">
        <f>'Title Page'!C8</f>
        <v>0</v>
      </c>
      <c r="V5" s="816"/>
      <c r="W5" s="816"/>
      <c r="X5" s="817"/>
    </row>
    <row r="6" spans="1:24" x14ac:dyDescent="0.2">
      <c r="A6" s="114" t="s">
        <v>63</v>
      </c>
      <c r="B6" s="37"/>
      <c r="C6" s="37"/>
      <c r="D6" s="37"/>
      <c r="E6" s="37"/>
      <c r="F6" s="37"/>
      <c r="G6" s="37"/>
      <c r="H6" s="37"/>
      <c r="I6" s="55"/>
      <c r="J6" s="114" t="s">
        <v>153</v>
      </c>
      <c r="K6" s="37"/>
      <c r="L6" s="37"/>
      <c r="M6" s="37"/>
      <c r="N6" s="37"/>
      <c r="O6" s="37"/>
      <c r="P6" s="37"/>
      <c r="Q6" s="37"/>
      <c r="R6" s="37"/>
      <c r="S6" s="37"/>
      <c r="T6" s="55"/>
      <c r="U6" s="114" t="s">
        <v>63</v>
      </c>
      <c r="V6" s="37"/>
      <c r="W6" s="37"/>
      <c r="X6" s="55"/>
    </row>
    <row r="7" spans="1:24" x14ac:dyDescent="0.2">
      <c r="A7" s="246" t="s">
        <v>68</v>
      </c>
      <c r="B7" s="36"/>
      <c r="C7" s="742"/>
      <c r="D7" s="742"/>
      <c r="E7" s="742"/>
      <c r="F7" s="742"/>
      <c r="G7" s="742"/>
      <c r="H7" s="742"/>
      <c r="I7" s="818"/>
      <c r="J7" s="246" t="s">
        <v>154</v>
      </c>
      <c r="K7" s="819">
        <f>'Title Page'!C9</f>
        <v>0</v>
      </c>
      <c r="L7" s="819"/>
      <c r="M7" s="819"/>
      <c r="N7" s="819"/>
      <c r="O7" s="819"/>
      <c r="P7" s="819"/>
      <c r="Q7" s="819"/>
      <c r="R7" s="819"/>
      <c r="S7" s="819"/>
      <c r="T7" s="820"/>
      <c r="U7" s="246" t="s">
        <v>61</v>
      </c>
      <c r="V7" s="819">
        <f>'Title Page'!C10</f>
        <v>0</v>
      </c>
      <c r="W7" s="819"/>
      <c r="X7" s="820"/>
    </row>
    <row r="8" spans="1:24" x14ac:dyDescent="0.2">
      <c r="A8" s="114" t="s">
        <v>155</v>
      </c>
      <c r="B8" s="37"/>
      <c r="C8" s="37"/>
      <c r="D8" s="37"/>
      <c r="E8" s="247" t="s">
        <v>156</v>
      </c>
      <c r="F8" s="37"/>
      <c r="G8" s="37"/>
      <c r="H8" s="37"/>
      <c r="I8" s="37"/>
      <c r="J8" s="247" t="s">
        <v>157</v>
      </c>
      <c r="K8" s="37"/>
      <c r="L8" s="37"/>
      <c r="M8" s="37"/>
      <c r="N8" s="37"/>
      <c r="O8" s="37"/>
      <c r="P8" s="247" t="s">
        <v>158</v>
      </c>
      <c r="Q8" s="37"/>
      <c r="R8" s="37"/>
      <c r="S8" s="37"/>
      <c r="T8" s="55"/>
      <c r="U8" s="114" t="s">
        <v>159</v>
      </c>
      <c r="V8" s="37"/>
      <c r="W8" s="37"/>
      <c r="X8" s="55"/>
    </row>
    <row r="9" spans="1:24" x14ac:dyDescent="0.2">
      <c r="A9" s="246" t="s">
        <v>160</v>
      </c>
      <c r="B9" s="36"/>
      <c r="C9" s="36"/>
      <c r="D9" s="36"/>
      <c r="E9" s="248" t="s">
        <v>161</v>
      </c>
      <c r="F9" s="36"/>
      <c r="G9" s="36"/>
      <c r="H9" s="36"/>
      <c r="I9" s="36"/>
      <c r="J9" s="248" t="s">
        <v>162</v>
      </c>
      <c r="K9" s="36"/>
      <c r="L9" s="36"/>
      <c r="M9" s="36"/>
      <c r="N9" s="36"/>
      <c r="O9" s="36"/>
      <c r="P9" s="248" t="s">
        <v>163</v>
      </c>
      <c r="Q9" s="36"/>
      <c r="R9" s="36"/>
      <c r="S9" s="36"/>
      <c r="T9" s="54"/>
      <c r="U9" s="821"/>
      <c r="V9" s="812"/>
      <c r="W9" s="812"/>
      <c r="X9" s="813"/>
    </row>
    <row r="10" spans="1:24" ht="16.5" thickBot="1" x14ac:dyDescent="0.3">
      <c r="A10" s="36"/>
      <c r="B10" s="36"/>
      <c r="C10" s="36"/>
      <c r="D10" s="36"/>
      <c r="E10" s="36"/>
      <c r="F10" s="36"/>
      <c r="G10" s="36"/>
      <c r="H10" s="36"/>
      <c r="I10" s="36"/>
      <c r="J10" s="36"/>
      <c r="K10" s="36"/>
      <c r="L10" s="249" t="s">
        <v>164</v>
      </c>
      <c r="M10" s="36"/>
      <c r="N10" s="36"/>
      <c r="O10" s="36"/>
      <c r="P10" s="36"/>
      <c r="Q10" s="36"/>
      <c r="R10" s="35"/>
      <c r="S10" s="35"/>
      <c r="T10" s="35"/>
      <c r="U10" s="35"/>
    </row>
    <row r="11" spans="1:24" x14ac:dyDescent="0.2">
      <c r="A11" s="250"/>
      <c r="R11" s="251"/>
      <c r="S11" s="252"/>
      <c r="T11" s="252"/>
      <c r="U11" s="253"/>
      <c r="V11" s="254" t="s">
        <v>165</v>
      </c>
      <c r="W11" s="252"/>
      <c r="X11" s="255"/>
    </row>
    <row r="12" spans="1:24" x14ac:dyDescent="0.2">
      <c r="A12" s="38"/>
      <c r="B12" s="36"/>
      <c r="C12" s="36"/>
      <c r="D12" s="36"/>
      <c r="E12" s="36"/>
      <c r="F12" s="36" t="s">
        <v>166</v>
      </c>
      <c r="G12" s="36"/>
      <c r="H12" s="36"/>
      <c r="I12" s="36"/>
      <c r="J12" s="36"/>
      <c r="K12" s="36"/>
      <c r="L12" s="36"/>
      <c r="M12" s="36"/>
      <c r="N12" s="36"/>
      <c r="O12" s="36"/>
      <c r="P12" s="36"/>
      <c r="Q12" s="36"/>
      <c r="R12" s="256" t="s">
        <v>167</v>
      </c>
      <c r="S12" s="257"/>
      <c r="T12" s="257"/>
      <c r="U12" s="258"/>
      <c r="V12" s="259" t="s">
        <v>168</v>
      </c>
      <c r="W12" s="257"/>
      <c r="X12" s="260"/>
    </row>
    <row r="13" spans="1:24" x14ac:dyDescent="0.2">
      <c r="A13" s="38"/>
      <c r="B13" s="36"/>
      <c r="C13" s="36"/>
      <c r="D13" s="36"/>
      <c r="E13" s="36"/>
      <c r="F13" s="36"/>
      <c r="G13" s="36"/>
      <c r="H13" s="36"/>
      <c r="I13" s="38"/>
      <c r="J13" s="36"/>
      <c r="K13" s="36"/>
      <c r="L13" s="36"/>
      <c r="M13" s="36"/>
      <c r="N13" s="36"/>
      <c r="O13" s="36"/>
      <c r="P13" s="36"/>
      <c r="Q13" s="36"/>
      <c r="R13" s="256" t="s">
        <v>169</v>
      </c>
      <c r="S13" s="257"/>
      <c r="T13" s="257"/>
      <c r="U13" s="258"/>
      <c r="V13" s="259" t="s">
        <v>170</v>
      </c>
      <c r="W13" s="257"/>
      <c r="X13" s="260"/>
    </row>
    <row r="14" spans="1:24" x14ac:dyDescent="0.2">
      <c r="A14" s="38"/>
      <c r="B14" s="36"/>
      <c r="C14" s="36"/>
      <c r="D14" s="36"/>
      <c r="E14" s="36"/>
      <c r="F14" s="36"/>
      <c r="G14" s="36"/>
      <c r="H14" s="36"/>
      <c r="I14" s="38"/>
      <c r="J14" s="36"/>
      <c r="K14" s="36"/>
      <c r="L14" s="36"/>
      <c r="M14" s="36"/>
      <c r="N14" s="36"/>
      <c r="O14" s="36"/>
      <c r="P14" s="36"/>
      <c r="Q14" s="36"/>
      <c r="R14" s="822" t="s">
        <v>171</v>
      </c>
      <c r="S14" s="823"/>
      <c r="T14" s="823"/>
      <c r="U14" s="824"/>
      <c r="V14" s="35"/>
      <c r="W14" s="35"/>
      <c r="X14" s="39"/>
    </row>
    <row r="15" spans="1:24" x14ac:dyDescent="0.2">
      <c r="A15" s="38"/>
      <c r="B15" s="36"/>
      <c r="C15" s="36"/>
      <c r="D15" s="36"/>
      <c r="E15" s="36"/>
      <c r="F15" s="36"/>
      <c r="G15" s="36"/>
      <c r="H15" s="36"/>
      <c r="I15" s="38"/>
      <c r="J15" s="36"/>
      <c r="K15" s="36"/>
      <c r="L15" s="36"/>
      <c r="M15" s="36"/>
      <c r="N15" s="36"/>
      <c r="O15" s="36"/>
      <c r="P15" s="36"/>
      <c r="Q15" s="36"/>
      <c r="R15" s="805" t="s">
        <v>172</v>
      </c>
      <c r="S15" s="806"/>
      <c r="T15" s="806"/>
      <c r="U15" s="807"/>
      <c r="V15" s="36"/>
      <c r="W15" s="36"/>
      <c r="X15" s="40"/>
    </row>
    <row r="16" spans="1:24" x14ac:dyDescent="0.2">
      <c r="A16" s="38"/>
      <c r="B16" s="36"/>
      <c r="C16" s="36"/>
      <c r="D16" s="36"/>
      <c r="E16" s="36"/>
      <c r="F16" s="36"/>
      <c r="G16" s="36"/>
      <c r="H16" s="36"/>
      <c r="I16" s="38"/>
      <c r="J16" s="36"/>
      <c r="K16" s="36"/>
      <c r="L16" s="36"/>
      <c r="M16" s="36"/>
      <c r="N16" s="36"/>
      <c r="O16" s="36"/>
      <c r="P16" s="36"/>
      <c r="Q16" s="36"/>
      <c r="R16" s="825" t="s">
        <v>171</v>
      </c>
      <c r="S16" s="826"/>
      <c r="T16" s="826"/>
      <c r="U16" s="827"/>
      <c r="V16" s="37"/>
      <c r="W16" s="37"/>
      <c r="X16" s="41"/>
    </row>
    <row r="17" spans="1:24" x14ac:dyDescent="0.2">
      <c r="A17" s="38"/>
      <c r="B17" s="36"/>
      <c r="C17" s="36"/>
      <c r="D17" s="36"/>
      <c r="E17" s="36"/>
      <c r="F17" s="36"/>
      <c r="G17" s="36"/>
      <c r="H17" s="36"/>
      <c r="I17" s="38"/>
      <c r="J17" s="36"/>
      <c r="K17" s="36"/>
      <c r="L17" s="36"/>
      <c r="M17" s="36"/>
      <c r="N17" s="36"/>
      <c r="O17" s="36"/>
      <c r="P17" s="36"/>
      <c r="Q17" s="36"/>
      <c r="R17" s="805" t="s">
        <v>173</v>
      </c>
      <c r="S17" s="806"/>
      <c r="T17" s="806"/>
      <c r="U17" s="807"/>
      <c r="V17" s="36"/>
      <c r="W17" s="36"/>
      <c r="X17" s="40"/>
    </row>
    <row r="18" spans="1:24" x14ac:dyDescent="0.2">
      <c r="A18" s="38"/>
      <c r="B18" s="36"/>
      <c r="C18" s="36"/>
      <c r="D18" s="36"/>
      <c r="E18" s="36"/>
      <c r="F18" s="36"/>
      <c r="G18" s="36"/>
      <c r="H18" s="36"/>
      <c r="I18" s="38"/>
      <c r="J18" s="36"/>
      <c r="K18" s="36"/>
      <c r="L18" s="36"/>
      <c r="M18" s="36"/>
      <c r="N18" s="36"/>
      <c r="O18" s="36"/>
      <c r="P18" s="36"/>
      <c r="Q18" s="36"/>
      <c r="R18" s="822" t="s">
        <v>174</v>
      </c>
      <c r="S18" s="823"/>
      <c r="T18" s="823"/>
      <c r="U18" s="824"/>
      <c r="V18" s="35"/>
      <c r="W18" s="35"/>
      <c r="X18" s="39"/>
    </row>
    <row r="19" spans="1:24" ht="13.5" thickBot="1" x14ac:dyDescent="0.25">
      <c r="A19" s="38"/>
      <c r="B19" s="36"/>
      <c r="C19" s="36"/>
      <c r="D19" s="36"/>
      <c r="E19" s="36"/>
      <c r="F19" s="36"/>
      <c r="G19" s="36"/>
      <c r="H19" s="36"/>
      <c r="I19" s="38"/>
      <c r="J19" s="36"/>
      <c r="K19" s="36"/>
      <c r="L19" s="36"/>
      <c r="M19" s="36"/>
      <c r="N19" s="36"/>
      <c r="O19" s="36"/>
      <c r="P19" s="36"/>
      <c r="Q19" s="36"/>
      <c r="R19" s="828" t="s">
        <v>175</v>
      </c>
      <c r="S19" s="829"/>
      <c r="T19" s="829"/>
      <c r="U19" s="830"/>
      <c r="V19" s="42"/>
      <c r="W19" s="42"/>
      <c r="X19" s="43"/>
    </row>
    <row r="20" spans="1:24" ht="16.5" thickBot="1" x14ac:dyDescent="0.3">
      <c r="L20" s="261" t="s">
        <v>176</v>
      </c>
    </row>
    <row r="21" spans="1:24" x14ac:dyDescent="0.2">
      <c r="A21" s="467"/>
      <c r="B21" s="468"/>
      <c r="C21" s="469"/>
      <c r="D21" s="469"/>
      <c r="E21" s="469"/>
      <c r="F21" s="470"/>
      <c r="G21" s="467"/>
      <c r="H21" s="470"/>
      <c r="I21" s="470"/>
      <c r="J21" s="470"/>
      <c r="K21" s="471"/>
      <c r="L21" s="472"/>
      <c r="M21" s="472"/>
      <c r="N21" s="473"/>
      <c r="O21" s="474"/>
      <c r="P21" s="473"/>
      <c r="Q21" s="474"/>
      <c r="R21" s="473"/>
      <c r="S21" s="474"/>
      <c r="T21" s="473"/>
      <c r="U21" s="474"/>
      <c r="V21" s="475"/>
      <c r="W21" s="476" t="s">
        <v>177</v>
      </c>
      <c r="X21" s="477"/>
    </row>
    <row r="22" spans="1:24" x14ac:dyDescent="0.2">
      <c r="A22" s="478" t="s">
        <v>177</v>
      </c>
      <c r="B22" s="479"/>
      <c r="C22" s="465"/>
      <c r="D22" s="480" t="s">
        <v>178</v>
      </c>
      <c r="E22" s="465"/>
      <c r="F22" s="466"/>
      <c r="G22" s="478" t="s">
        <v>179</v>
      </c>
      <c r="H22" s="481" t="s">
        <v>179</v>
      </c>
      <c r="I22" s="481" t="s">
        <v>180</v>
      </c>
      <c r="J22" s="481" t="s">
        <v>180</v>
      </c>
      <c r="K22" s="482" t="s">
        <v>181</v>
      </c>
      <c r="L22" s="483"/>
      <c r="M22" s="483"/>
      <c r="N22" s="484"/>
      <c r="O22" s="485" t="s">
        <v>182</v>
      </c>
      <c r="P22" s="484"/>
      <c r="Q22" s="485" t="s">
        <v>183</v>
      </c>
      <c r="R22" s="484"/>
      <c r="S22" s="485" t="s">
        <v>184</v>
      </c>
      <c r="T22" s="484"/>
      <c r="U22" s="485" t="s">
        <v>185</v>
      </c>
      <c r="V22" s="486"/>
      <c r="W22" s="478" t="s">
        <v>186</v>
      </c>
      <c r="X22" s="487" t="s">
        <v>116</v>
      </c>
    </row>
    <row r="23" spans="1:24" x14ac:dyDescent="0.2">
      <c r="A23" s="488" t="s">
        <v>187</v>
      </c>
      <c r="B23" s="489"/>
      <c r="C23" s="490"/>
      <c r="D23" s="490"/>
      <c r="E23" s="490"/>
      <c r="F23" s="491"/>
      <c r="G23" s="488" t="s">
        <v>66</v>
      </c>
      <c r="H23" s="492" t="s">
        <v>138</v>
      </c>
      <c r="I23" s="492" t="s">
        <v>188</v>
      </c>
      <c r="J23" s="492" t="s">
        <v>189</v>
      </c>
      <c r="K23" s="493"/>
      <c r="L23" s="490"/>
      <c r="M23" s="490"/>
      <c r="N23" s="491"/>
      <c r="O23" s="489"/>
      <c r="P23" s="491"/>
      <c r="Q23" s="489"/>
      <c r="R23" s="491"/>
      <c r="S23" s="489"/>
      <c r="T23" s="494"/>
      <c r="U23" s="495" t="s">
        <v>190</v>
      </c>
      <c r="V23" s="496"/>
      <c r="W23" s="488" t="s">
        <v>187</v>
      </c>
      <c r="X23" s="497" t="s">
        <v>191</v>
      </c>
    </row>
    <row r="24" spans="1:24" x14ac:dyDescent="0.2">
      <c r="A24" s="44"/>
      <c r="B24" s="263" t="s">
        <v>192</v>
      </c>
      <c r="C24" s="263" t="s">
        <v>193</v>
      </c>
      <c r="D24" s="263" t="s">
        <v>194</v>
      </c>
      <c r="E24" s="263" t="s">
        <v>195</v>
      </c>
      <c r="F24" s="263" t="s">
        <v>196</v>
      </c>
      <c r="G24" s="44"/>
      <c r="H24" s="44"/>
      <c r="I24" s="44"/>
      <c r="J24" s="44"/>
      <c r="K24" s="264" t="s">
        <v>197</v>
      </c>
      <c r="L24" s="265" t="s">
        <v>198</v>
      </c>
      <c r="M24" s="265" t="s">
        <v>199</v>
      </c>
      <c r="N24" s="265" t="s">
        <v>200</v>
      </c>
      <c r="O24" s="265" t="s">
        <v>201</v>
      </c>
      <c r="P24" s="265" t="s">
        <v>202</v>
      </c>
      <c r="Q24" s="265" t="s">
        <v>203</v>
      </c>
      <c r="R24" s="265" t="s">
        <v>204</v>
      </c>
      <c r="S24" s="265" t="s">
        <v>205</v>
      </c>
      <c r="T24" s="265" t="s">
        <v>206</v>
      </c>
      <c r="U24" s="265" t="s">
        <v>205</v>
      </c>
      <c r="V24" s="266" t="s">
        <v>206</v>
      </c>
      <c r="W24" s="44"/>
      <c r="X24" s="45"/>
    </row>
    <row r="25" spans="1:24" x14ac:dyDescent="0.2">
      <c r="A25" s="44"/>
      <c r="B25" s="44"/>
      <c r="C25" s="44"/>
      <c r="D25" s="44"/>
      <c r="E25" s="44"/>
      <c r="F25" s="44"/>
      <c r="G25" s="44"/>
      <c r="H25" s="44"/>
      <c r="I25" s="44"/>
      <c r="J25" s="44"/>
      <c r="K25" s="46"/>
      <c r="L25" s="44"/>
      <c r="M25" s="44"/>
      <c r="N25" s="44"/>
      <c r="O25" s="44"/>
      <c r="P25" s="44"/>
      <c r="Q25" s="44"/>
      <c r="R25" s="44"/>
      <c r="S25" s="44"/>
      <c r="T25" s="44"/>
      <c r="U25" s="44"/>
      <c r="V25" s="47"/>
      <c r="W25" s="44"/>
      <c r="X25" s="45"/>
    </row>
    <row r="26" spans="1:24" x14ac:dyDescent="0.2">
      <c r="A26" s="44"/>
      <c r="B26" s="44"/>
      <c r="C26" s="44"/>
      <c r="D26" s="44"/>
      <c r="E26" s="44"/>
      <c r="F26" s="44"/>
      <c r="G26" s="44"/>
      <c r="H26" s="44"/>
      <c r="I26" s="44"/>
      <c r="J26" s="44"/>
      <c r="K26" s="46"/>
      <c r="L26" s="44"/>
      <c r="N26" s="44"/>
      <c r="O26" s="44"/>
      <c r="P26" s="44"/>
      <c r="Q26" s="44"/>
      <c r="R26" s="44"/>
      <c r="S26" s="44"/>
      <c r="T26" s="44"/>
      <c r="U26" s="44"/>
      <c r="V26" s="47"/>
      <c r="W26" s="44"/>
      <c r="X26" s="45"/>
    </row>
    <row r="27" spans="1:24" x14ac:dyDescent="0.2">
      <c r="A27" s="44"/>
      <c r="B27" s="44"/>
      <c r="C27" s="44"/>
      <c r="D27" s="44"/>
      <c r="E27" s="44"/>
      <c r="F27" s="44"/>
      <c r="G27" s="44"/>
      <c r="H27" s="44"/>
      <c r="I27" s="44"/>
      <c r="J27" s="44"/>
      <c r="K27" s="46"/>
      <c r="L27" s="44"/>
      <c r="M27" s="44"/>
      <c r="N27" s="44"/>
      <c r="O27" s="44"/>
      <c r="P27" s="44"/>
      <c r="Q27" s="44"/>
      <c r="R27" s="44"/>
      <c r="S27" s="44"/>
      <c r="T27" s="44"/>
      <c r="U27" s="44"/>
      <c r="V27" s="47"/>
      <c r="W27" s="44"/>
      <c r="X27" s="45"/>
    </row>
    <row r="28" spans="1:24" x14ac:dyDescent="0.2">
      <c r="A28" s="44"/>
      <c r="B28" s="44"/>
      <c r="C28" s="44"/>
      <c r="D28" s="44"/>
      <c r="E28" s="44"/>
      <c r="F28" s="44"/>
      <c r="G28" s="44"/>
      <c r="H28" s="44"/>
      <c r="I28" s="44"/>
      <c r="J28" s="44"/>
      <c r="K28" s="46"/>
      <c r="L28" s="44"/>
      <c r="M28" s="44"/>
      <c r="N28" s="44"/>
      <c r="O28" s="44"/>
      <c r="P28" s="44"/>
      <c r="Q28" s="44"/>
      <c r="R28" s="44"/>
      <c r="S28" s="44"/>
      <c r="T28" s="44"/>
      <c r="U28" s="44"/>
      <c r="V28" s="47"/>
      <c r="W28" s="44"/>
      <c r="X28" s="45"/>
    </row>
    <row r="29" spans="1:24" x14ac:dyDescent="0.2">
      <c r="A29" s="44"/>
      <c r="B29" s="44"/>
      <c r="C29" s="44"/>
      <c r="D29" s="44"/>
      <c r="E29" s="44"/>
      <c r="F29" s="44"/>
      <c r="G29" s="44"/>
      <c r="H29" s="44"/>
      <c r="I29" s="44"/>
      <c r="J29" s="44"/>
      <c r="K29" s="46"/>
      <c r="L29" s="44"/>
      <c r="M29" s="44"/>
      <c r="N29" s="44"/>
      <c r="O29" s="44"/>
      <c r="P29" s="44"/>
      <c r="Q29" s="44"/>
      <c r="R29" s="44"/>
      <c r="S29" s="44"/>
      <c r="T29" s="44"/>
      <c r="U29" s="44"/>
      <c r="V29" s="47"/>
      <c r="W29" s="44"/>
      <c r="X29" s="45"/>
    </row>
    <row r="30" spans="1:24" x14ac:dyDescent="0.2">
      <c r="A30" s="44"/>
      <c r="B30" s="44"/>
      <c r="C30" s="44"/>
      <c r="D30" s="44"/>
      <c r="E30" s="44"/>
      <c r="F30" s="44"/>
      <c r="G30" s="44"/>
      <c r="H30" s="44"/>
      <c r="I30" s="44"/>
      <c r="J30" s="44"/>
      <c r="K30" s="46"/>
      <c r="L30" s="44"/>
      <c r="M30" s="44"/>
      <c r="N30" s="44"/>
      <c r="O30" s="44"/>
      <c r="P30" s="44"/>
      <c r="Q30" s="44"/>
      <c r="R30" s="44"/>
      <c r="S30" s="44"/>
      <c r="T30" s="44"/>
      <c r="U30" s="44"/>
      <c r="V30" s="47"/>
      <c r="W30" s="44"/>
      <c r="X30" s="45"/>
    </row>
    <row r="31" spans="1:24" ht="13.5" thickBot="1" x14ac:dyDescent="0.25">
      <c r="A31" s="44"/>
      <c r="B31" s="44"/>
      <c r="C31" s="44"/>
      <c r="D31" s="44"/>
      <c r="E31" s="44"/>
      <c r="F31" s="44"/>
      <c r="G31" s="44"/>
      <c r="H31" s="44"/>
      <c r="I31" s="44"/>
      <c r="J31" s="44"/>
      <c r="K31" s="48"/>
      <c r="L31" s="49"/>
      <c r="M31" s="49"/>
      <c r="N31" s="49"/>
      <c r="O31" s="49"/>
      <c r="P31" s="49"/>
      <c r="Q31" s="49"/>
      <c r="R31" s="49"/>
      <c r="S31" s="49"/>
      <c r="T31" s="49"/>
      <c r="U31" s="49"/>
      <c r="V31" s="50"/>
      <c r="W31" s="44"/>
      <c r="X31" s="51"/>
    </row>
    <row r="32" spans="1:24" x14ac:dyDescent="0.2">
      <c r="A32" s="267" t="s">
        <v>207</v>
      </c>
      <c r="B32" s="52"/>
      <c r="C32" s="52"/>
      <c r="D32" s="52"/>
      <c r="E32" s="52"/>
      <c r="F32" s="52"/>
      <c r="G32" s="52"/>
      <c r="H32" s="52"/>
      <c r="I32" s="52"/>
      <c r="J32" s="52"/>
      <c r="K32" s="52"/>
      <c r="L32" s="52"/>
      <c r="M32" s="52"/>
      <c r="N32" s="52"/>
      <c r="O32" s="52"/>
      <c r="P32" s="52"/>
      <c r="Q32" s="52"/>
      <c r="R32" s="52"/>
      <c r="S32" s="52"/>
      <c r="T32" s="52"/>
      <c r="U32" s="52"/>
      <c r="V32" s="52"/>
      <c r="W32" s="52"/>
      <c r="X32" s="53"/>
    </row>
    <row r="33" spans="1:24" x14ac:dyDescent="0.2">
      <c r="A33" s="38"/>
      <c r="B33" s="36"/>
      <c r="C33" s="36"/>
      <c r="D33" s="36"/>
      <c r="E33" s="36"/>
      <c r="F33" s="36"/>
      <c r="G33" s="36"/>
      <c r="H33" s="36"/>
      <c r="I33" s="36"/>
      <c r="J33" s="36"/>
      <c r="K33" s="36"/>
      <c r="L33" s="36"/>
      <c r="M33" s="36"/>
      <c r="N33" s="36"/>
      <c r="O33" s="36"/>
      <c r="P33" s="36"/>
      <c r="Q33" s="36"/>
      <c r="R33" s="36"/>
      <c r="S33" s="36"/>
      <c r="T33" s="36"/>
      <c r="U33" s="36"/>
      <c r="V33" s="36"/>
      <c r="W33" s="36"/>
      <c r="X33" s="54"/>
    </row>
    <row r="34" spans="1:24" ht="13.5" thickBot="1" x14ac:dyDescent="0.25">
      <c r="A34" s="38"/>
      <c r="B34" s="36"/>
      <c r="C34" s="36"/>
      <c r="D34" s="36"/>
      <c r="E34" s="36"/>
      <c r="F34" s="36"/>
      <c r="G34" s="36"/>
      <c r="H34" s="36"/>
      <c r="I34" s="36"/>
      <c r="J34" s="36"/>
      <c r="K34" s="36"/>
      <c r="L34" s="36"/>
      <c r="M34" s="36"/>
      <c r="N34" s="36"/>
      <c r="O34" s="36"/>
      <c r="P34" s="36"/>
      <c r="Q34" s="36"/>
      <c r="R34" s="36"/>
      <c r="S34" s="36"/>
      <c r="T34" s="36"/>
      <c r="U34" s="36"/>
      <c r="V34" s="36"/>
      <c r="W34" s="36"/>
      <c r="X34" s="54"/>
    </row>
    <row r="35" spans="1:24" x14ac:dyDescent="0.2">
      <c r="A35" s="114" t="s">
        <v>208</v>
      </c>
      <c r="B35" s="37"/>
      <c r="C35" s="37"/>
      <c r="D35" s="37"/>
      <c r="E35" s="37"/>
      <c r="F35" s="37"/>
      <c r="G35" s="55"/>
      <c r="H35" s="114" t="s">
        <v>209</v>
      </c>
      <c r="I35" s="55"/>
      <c r="J35" s="241" t="s">
        <v>138</v>
      </c>
      <c r="M35" s="268" t="s">
        <v>210</v>
      </c>
      <c r="N35" s="56"/>
      <c r="O35" s="56"/>
      <c r="P35" s="56"/>
      <c r="Q35" s="56"/>
      <c r="R35" s="56"/>
      <c r="S35" s="56"/>
      <c r="T35" s="56"/>
      <c r="U35" s="56"/>
      <c r="V35" s="57"/>
      <c r="W35" s="269" t="s">
        <v>138</v>
      </c>
      <c r="X35" s="262"/>
    </row>
    <row r="36" spans="1:24" ht="13.5" thickBot="1" x14ac:dyDescent="0.25">
      <c r="A36" s="246" t="s">
        <v>136</v>
      </c>
      <c r="B36" s="36"/>
      <c r="C36" s="36"/>
      <c r="D36" s="36"/>
      <c r="E36" s="36"/>
      <c r="F36" s="36"/>
      <c r="G36" s="54"/>
      <c r="H36" s="58"/>
      <c r="I36" s="270"/>
      <c r="J36" s="58"/>
      <c r="K36" s="271"/>
      <c r="L36" s="271"/>
      <c r="M36" s="272" t="s">
        <v>211</v>
      </c>
      <c r="N36" s="42"/>
      <c r="O36" s="42"/>
      <c r="P36" s="42"/>
      <c r="Q36" s="42"/>
      <c r="R36" s="42"/>
      <c r="S36" s="42"/>
      <c r="T36" s="42"/>
      <c r="U36" s="42"/>
      <c r="V36" s="59"/>
      <c r="W36" s="60"/>
      <c r="X36" s="61"/>
    </row>
    <row r="37" spans="1:24" ht="4.5" customHeight="1" x14ac:dyDescent="0.2"/>
    <row r="38" spans="1:24" x14ac:dyDescent="0.2">
      <c r="A38" s="238"/>
      <c r="C38" s="831"/>
      <c r="D38" s="831"/>
      <c r="E38" s="831"/>
    </row>
    <row r="39" spans="1:24" x14ac:dyDescent="0.2">
      <c r="A39" s="273"/>
      <c r="C39" s="831"/>
      <c r="D39" s="831"/>
      <c r="E39" s="831"/>
    </row>
  </sheetData>
  <sheetProtection sheet="1" objects="1" scenarios="1" selectLockedCells="1"/>
  <mergeCells count="18">
    <mergeCell ref="R16:U16"/>
    <mergeCell ref="R17:U17"/>
    <mergeCell ref="R18:U18"/>
    <mergeCell ref="R19:U19"/>
    <mergeCell ref="C38:E39"/>
    <mergeCell ref="R15:U15"/>
    <mergeCell ref="C3:J3"/>
    <mergeCell ref="M3:R3"/>
    <mergeCell ref="V3:X3"/>
    <mergeCell ref="C5:J5"/>
    <mergeCell ref="M5:O5"/>
    <mergeCell ref="P5:T5"/>
    <mergeCell ref="U5:X5"/>
    <mergeCell ref="C7:I7"/>
    <mergeCell ref="K7:T7"/>
    <mergeCell ref="V7:X7"/>
    <mergeCell ref="U9:X9"/>
    <mergeCell ref="R14:U14"/>
  </mergeCells>
  <printOptions horizontalCentered="1"/>
  <pageMargins left="0.21" right="0.23" top="0.66" bottom="0.35" header="0.32" footer="0.19"/>
  <pageSetup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60513" r:id="rId4" name="Check Box 1">
              <controlPr locked="0" defaultSize="0" autoFill="0" autoLine="0" autoPict="0">
                <anchor moveWithCells="1">
                  <from>
                    <xdr:col>3</xdr:col>
                    <xdr:colOff>57150</xdr:colOff>
                    <xdr:row>6</xdr:row>
                    <xdr:rowOff>133350</xdr:rowOff>
                  </from>
                  <to>
                    <xdr:col>4</xdr:col>
                    <xdr:colOff>104775</xdr:colOff>
                    <xdr:row>8</xdr:row>
                    <xdr:rowOff>19050</xdr:rowOff>
                  </to>
                </anchor>
              </controlPr>
            </control>
          </mc:Choice>
        </mc:AlternateContent>
        <mc:AlternateContent xmlns:mc="http://schemas.openxmlformats.org/markup-compatibility/2006">
          <mc:Choice Requires="x14">
            <control shapeId="960514" r:id="rId5" name="Check Box 2">
              <controlPr locked="0" defaultSize="0" autoFill="0" autoLine="0" autoPict="0">
                <anchor moveWithCells="1">
                  <from>
                    <xdr:col>3</xdr:col>
                    <xdr:colOff>57150</xdr:colOff>
                    <xdr:row>7</xdr:row>
                    <xdr:rowOff>133350</xdr:rowOff>
                  </from>
                  <to>
                    <xdr:col>4</xdr:col>
                    <xdr:colOff>104775</xdr:colOff>
                    <xdr:row>9</xdr:row>
                    <xdr:rowOff>19050</xdr:rowOff>
                  </to>
                </anchor>
              </controlPr>
            </control>
          </mc:Choice>
        </mc:AlternateContent>
        <mc:AlternateContent xmlns:mc="http://schemas.openxmlformats.org/markup-compatibility/2006">
          <mc:Choice Requires="x14">
            <control shapeId="960515" r:id="rId6" name="Check Box 3">
              <controlPr locked="0" defaultSize="0" autoFill="0" autoLine="0" autoPict="0">
                <anchor moveWithCells="1">
                  <from>
                    <xdr:col>8</xdr:col>
                    <xdr:colOff>285750</xdr:colOff>
                    <xdr:row>7</xdr:row>
                    <xdr:rowOff>133350</xdr:rowOff>
                  </from>
                  <to>
                    <xdr:col>9</xdr:col>
                    <xdr:colOff>76200</xdr:colOff>
                    <xdr:row>9</xdr:row>
                    <xdr:rowOff>19050</xdr:rowOff>
                  </to>
                </anchor>
              </controlPr>
            </control>
          </mc:Choice>
        </mc:AlternateContent>
        <mc:AlternateContent xmlns:mc="http://schemas.openxmlformats.org/markup-compatibility/2006">
          <mc:Choice Requires="x14">
            <control shapeId="960516" r:id="rId7" name="Check Box 4">
              <controlPr locked="0" defaultSize="0" autoFill="0" autoLine="0" autoPict="0">
                <anchor moveWithCells="1">
                  <from>
                    <xdr:col>8</xdr:col>
                    <xdr:colOff>285750</xdr:colOff>
                    <xdr:row>6</xdr:row>
                    <xdr:rowOff>142875</xdr:rowOff>
                  </from>
                  <to>
                    <xdr:col>9</xdr:col>
                    <xdr:colOff>76200</xdr:colOff>
                    <xdr:row>8</xdr:row>
                    <xdr:rowOff>28575</xdr:rowOff>
                  </to>
                </anchor>
              </controlPr>
            </control>
          </mc:Choice>
        </mc:AlternateContent>
        <mc:AlternateContent xmlns:mc="http://schemas.openxmlformats.org/markup-compatibility/2006">
          <mc:Choice Requires="x14">
            <control shapeId="960517" r:id="rId8" name="Check Box 5">
              <controlPr locked="0" defaultSize="0" autoFill="0" autoLine="0" autoPict="0">
                <anchor moveWithCells="1">
                  <from>
                    <xdr:col>14</xdr:col>
                    <xdr:colOff>76200</xdr:colOff>
                    <xdr:row>6</xdr:row>
                    <xdr:rowOff>133350</xdr:rowOff>
                  </from>
                  <to>
                    <xdr:col>15</xdr:col>
                    <xdr:colOff>85725</xdr:colOff>
                    <xdr:row>8</xdr:row>
                    <xdr:rowOff>19050</xdr:rowOff>
                  </to>
                </anchor>
              </controlPr>
            </control>
          </mc:Choice>
        </mc:AlternateContent>
        <mc:AlternateContent xmlns:mc="http://schemas.openxmlformats.org/markup-compatibility/2006">
          <mc:Choice Requires="x14">
            <control shapeId="960518" r:id="rId9" name="Check Box 6">
              <controlPr locked="0" defaultSize="0" autoFill="0" autoLine="0" autoPict="0">
                <anchor moveWithCells="1">
                  <from>
                    <xdr:col>14</xdr:col>
                    <xdr:colOff>76200</xdr:colOff>
                    <xdr:row>7</xdr:row>
                    <xdr:rowOff>133350</xdr:rowOff>
                  </from>
                  <to>
                    <xdr:col>15</xdr:col>
                    <xdr:colOff>85725</xdr:colOff>
                    <xdr:row>9</xdr:row>
                    <xdr:rowOff>19050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theme="1" tint="0.34998626667073579"/>
    <pageSetUpPr fitToPage="1"/>
  </sheetPr>
  <dimension ref="A1:O43"/>
  <sheetViews>
    <sheetView showGridLines="0" workbookViewId="0">
      <selection activeCell="D20" sqref="D20"/>
    </sheetView>
  </sheetViews>
  <sheetFormatPr defaultColWidth="9.140625" defaultRowHeight="15" x14ac:dyDescent="0.25"/>
  <cols>
    <col min="1" max="1" width="6.28515625" style="308" customWidth="1"/>
    <col min="2" max="2" width="8.85546875" style="308" customWidth="1"/>
    <col min="3" max="3" width="16" style="308" customWidth="1"/>
    <col min="4" max="4" width="34.140625" style="308" customWidth="1"/>
    <col min="5" max="5" width="18.85546875" style="308" customWidth="1"/>
    <col min="6" max="6" width="14.42578125" style="308" customWidth="1"/>
    <col min="7" max="16384" width="9.140625" style="308"/>
  </cols>
  <sheetData>
    <row r="1" spans="1:8" ht="30" x14ac:dyDescent="0.4">
      <c r="A1" s="306"/>
      <c r="B1" s="331" t="s">
        <v>255</v>
      </c>
    </row>
    <row r="3" spans="1:8" s="333" customFormat="1" ht="18.75" x14ac:dyDescent="0.3">
      <c r="A3" s="310" t="s">
        <v>454</v>
      </c>
      <c r="B3" s="332"/>
    </row>
    <row r="4" spans="1:8" s="333" customFormat="1" ht="18.75" x14ac:dyDescent="0.3">
      <c r="A4" s="310" t="s">
        <v>464</v>
      </c>
      <c r="B4" s="332"/>
    </row>
    <row r="5" spans="1:8" s="333" customFormat="1" ht="18.75" x14ac:dyDescent="0.3">
      <c r="A5" s="310" t="s">
        <v>455</v>
      </c>
      <c r="B5" s="332"/>
    </row>
    <row r="6" spans="1:8" s="333" customFormat="1" ht="18.75" x14ac:dyDescent="0.3">
      <c r="A6" s="310" t="s">
        <v>456</v>
      </c>
      <c r="B6" s="332"/>
    </row>
    <row r="7" spans="1:8" ht="15.75" x14ac:dyDescent="0.25">
      <c r="B7" s="310"/>
      <c r="C7" s="311"/>
    </row>
    <row r="8" spans="1:8" ht="9.75" customHeight="1" x14ac:dyDescent="0.25"/>
    <row r="12" spans="1:8" x14ac:dyDescent="0.25">
      <c r="B12" s="832" t="s">
        <v>453</v>
      </c>
      <c r="C12" s="833"/>
      <c r="D12" s="398">
        <f>'Title Page'!C4</f>
        <v>0</v>
      </c>
      <c r="E12" s="312" t="s">
        <v>117</v>
      </c>
      <c r="F12" s="407"/>
    </row>
    <row r="13" spans="1:8" x14ac:dyDescent="0.25">
      <c r="H13" s="313"/>
    </row>
    <row r="14" spans="1:8" x14ac:dyDescent="0.25">
      <c r="B14" s="834" t="s">
        <v>357</v>
      </c>
      <c r="C14" s="834"/>
      <c r="D14" s="834"/>
      <c r="E14" s="834"/>
      <c r="F14" s="834"/>
    </row>
    <row r="15" spans="1:8" x14ac:dyDescent="0.25">
      <c r="B15" s="834"/>
      <c r="C15" s="834"/>
      <c r="D15" s="834"/>
      <c r="E15" s="834"/>
      <c r="F15" s="834"/>
    </row>
    <row r="16" spans="1:8" x14ac:dyDescent="0.25">
      <c r="B16" s="834"/>
      <c r="C16" s="834"/>
      <c r="D16" s="834"/>
      <c r="E16" s="834"/>
      <c r="F16" s="834"/>
    </row>
    <row r="17" spans="2:15" ht="60" customHeight="1" x14ac:dyDescent="0.45">
      <c r="B17" s="314" t="s">
        <v>352</v>
      </c>
      <c r="C17" s="314" t="s">
        <v>358</v>
      </c>
      <c r="D17" s="314" t="s">
        <v>359</v>
      </c>
      <c r="E17" s="314" t="s">
        <v>360</v>
      </c>
      <c r="F17" s="314" t="s">
        <v>361</v>
      </c>
      <c r="H17" s="306"/>
      <c r="I17" s="307"/>
      <c r="J17" s="306"/>
      <c r="K17" s="306"/>
      <c r="L17" s="306"/>
      <c r="M17" s="306"/>
      <c r="N17" s="306"/>
      <c r="O17" s="306"/>
    </row>
    <row r="18" spans="2:15" ht="20.25" customHeight="1" x14ac:dyDescent="0.25">
      <c r="B18" s="399"/>
      <c r="C18" s="399"/>
      <c r="D18" s="400"/>
      <c r="E18" s="399"/>
      <c r="F18" s="399"/>
    </row>
    <row r="19" spans="2:15" ht="20.25" customHeight="1" x14ac:dyDescent="0.3">
      <c r="B19" s="401"/>
      <c r="C19" s="401"/>
      <c r="D19" s="402"/>
      <c r="E19" s="401"/>
      <c r="F19" s="401"/>
      <c r="H19" s="310"/>
      <c r="I19" s="311"/>
      <c r="J19" s="311"/>
      <c r="K19" s="309"/>
      <c r="L19" s="309"/>
      <c r="M19" s="309"/>
      <c r="N19" s="309"/>
      <c r="O19" s="309"/>
    </row>
    <row r="20" spans="2:15" ht="20.25" customHeight="1" x14ac:dyDescent="0.3">
      <c r="B20" s="403"/>
      <c r="C20" s="403"/>
      <c r="D20" s="404"/>
      <c r="E20" s="403"/>
      <c r="F20" s="403"/>
      <c r="H20" s="310"/>
      <c r="I20" s="311"/>
      <c r="J20" s="311"/>
      <c r="K20" s="309"/>
      <c r="L20" s="309"/>
      <c r="M20" s="309"/>
      <c r="N20" s="309"/>
      <c r="O20" s="309"/>
    </row>
    <row r="21" spans="2:15" ht="20.25" customHeight="1" x14ac:dyDescent="0.3">
      <c r="B21" s="401"/>
      <c r="C21" s="401"/>
      <c r="D21" s="402"/>
      <c r="E21" s="401"/>
      <c r="F21" s="401"/>
      <c r="H21" s="310"/>
      <c r="I21" s="311"/>
      <c r="J21" s="311"/>
      <c r="K21" s="309"/>
      <c r="L21" s="309"/>
      <c r="M21" s="309"/>
      <c r="N21" s="309"/>
      <c r="O21" s="309"/>
    </row>
    <row r="22" spans="2:15" ht="20.25" customHeight="1" x14ac:dyDescent="0.3">
      <c r="B22" s="403"/>
      <c r="C22" s="403"/>
      <c r="D22" s="404"/>
      <c r="E22" s="403"/>
      <c r="F22" s="403"/>
      <c r="H22" s="310"/>
      <c r="I22" s="311"/>
      <c r="J22" s="311"/>
      <c r="K22" s="309"/>
      <c r="L22" s="309"/>
      <c r="M22" s="309"/>
      <c r="N22" s="309"/>
      <c r="O22" s="309"/>
    </row>
    <row r="23" spans="2:15" ht="20.25" customHeight="1" x14ac:dyDescent="0.3">
      <c r="B23" s="401"/>
      <c r="C23" s="401"/>
      <c r="D23" s="402"/>
      <c r="E23" s="401"/>
      <c r="F23" s="401"/>
      <c r="H23" s="310"/>
      <c r="I23" s="311"/>
      <c r="J23" s="311"/>
      <c r="K23" s="309"/>
      <c r="L23" s="309"/>
      <c r="M23" s="309"/>
      <c r="N23" s="309"/>
      <c r="O23" s="309"/>
    </row>
    <row r="24" spans="2:15" ht="20.25" customHeight="1" x14ac:dyDescent="0.3">
      <c r="B24" s="403"/>
      <c r="C24" s="403"/>
      <c r="D24" s="404"/>
      <c r="E24" s="403"/>
      <c r="F24" s="403"/>
      <c r="H24" s="310"/>
      <c r="I24" s="311"/>
      <c r="J24" s="311"/>
      <c r="K24" s="309"/>
      <c r="L24" s="309"/>
      <c r="M24" s="309"/>
      <c r="N24" s="309"/>
      <c r="O24" s="309"/>
    </row>
    <row r="25" spans="2:15" ht="20.25" customHeight="1" x14ac:dyDescent="0.3">
      <c r="B25" s="401"/>
      <c r="C25" s="401"/>
      <c r="D25" s="402"/>
      <c r="E25" s="401"/>
      <c r="F25" s="401"/>
      <c r="H25" s="310"/>
      <c r="I25" s="311"/>
      <c r="J25" s="311"/>
      <c r="K25" s="309"/>
      <c r="L25" s="309"/>
      <c r="M25" s="309"/>
      <c r="N25" s="309"/>
      <c r="O25" s="309"/>
    </row>
    <row r="26" spans="2:15" ht="20.25" customHeight="1" x14ac:dyDescent="0.3">
      <c r="B26" s="403"/>
      <c r="C26" s="403"/>
      <c r="D26" s="404"/>
      <c r="E26" s="403"/>
      <c r="F26" s="403"/>
      <c r="H26" s="310"/>
      <c r="I26" s="311"/>
      <c r="J26" s="311"/>
      <c r="K26" s="309"/>
      <c r="L26" s="309"/>
      <c r="M26" s="309"/>
      <c r="N26" s="309"/>
      <c r="O26" s="309"/>
    </row>
    <row r="27" spans="2:15" ht="20.25" customHeight="1" x14ac:dyDescent="0.3">
      <c r="B27" s="401"/>
      <c r="C27" s="401"/>
      <c r="D27" s="402"/>
      <c r="E27" s="401"/>
      <c r="F27" s="401"/>
      <c r="H27" s="310"/>
      <c r="I27" s="311"/>
      <c r="J27" s="311"/>
      <c r="K27" s="309"/>
      <c r="L27" s="309"/>
      <c r="M27" s="309"/>
      <c r="N27" s="309"/>
      <c r="O27" s="309"/>
    </row>
    <row r="28" spans="2:15" ht="20.25" customHeight="1" x14ac:dyDescent="0.25">
      <c r="B28" s="403"/>
      <c r="C28" s="403"/>
      <c r="D28" s="404"/>
      <c r="E28" s="403"/>
      <c r="F28" s="403"/>
      <c r="H28" s="315"/>
      <c r="I28" s="315"/>
      <c r="J28" s="315"/>
    </row>
    <row r="29" spans="2:15" ht="20.25" customHeight="1" x14ac:dyDescent="0.25">
      <c r="B29" s="401"/>
      <c r="C29" s="401"/>
      <c r="D29" s="402"/>
      <c r="E29" s="401"/>
      <c r="F29" s="401"/>
    </row>
    <row r="30" spans="2:15" ht="20.25" customHeight="1" x14ac:dyDescent="0.25">
      <c r="B30" s="403"/>
      <c r="C30" s="403"/>
      <c r="D30" s="404"/>
      <c r="E30" s="403"/>
      <c r="F30" s="403"/>
    </row>
    <row r="31" spans="2:15" ht="20.25" customHeight="1" x14ac:dyDescent="0.25">
      <c r="B31" s="401"/>
      <c r="C31" s="401"/>
      <c r="D31" s="402"/>
      <c r="E31" s="401"/>
      <c r="F31" s="401"/>
    </row>
    <row r="32" spans="2:15" ht="20.25" customHeight="1" x14ac:dyDescent="0.25">
      <c r="B32" s="403"/>
      <c r="C32" s="403"/>
      <c r="D32" s="404"/>
      <c r="E32" s="403"/>
      <c r="F32" s="403"/>
    </row>
    <row r="33" spans="2:6" ht="20.25" customHeight="1" x14ac:dyDescent="0.25">
      <c r="B33" s="401"/>
      <c r="C33" s="401"/>
      <c r="D33" s="402"/>
      <c r="E33" s="401"/>
      <c r="F33" s="401"/>
    </row>
    <row r="34" spans="2:6" ht="20.25" customHeight="1" x14ac:dyDescent="0.25">
      <c r="B34" s="403"/>
      <c r="C34" s="403"/>
      <c r="D34" s="404"/>
      <c r="E34" s="403"/>
      <c r="F34" s="403"/>
    </row>
    <row r="35" spans="2:6" ht="20.25" customHeight="1" x14ac:dyDescent="0.25">
      <c r="B35" s="401"/>
      <c r="C35" s="401"/>
      <c r="D35" s="402"/>
      <c r="E35" s="401"/>
      <c r="F35" s="401"/>
    </row>
    <row r="36" spans="2:6" ht="20.25" customHeight="1" x14ac:dyDescent="0.25">
      <c r="B36" s="403"/>
      <c r="C36" s="403"/>
      <c r="D36" s="404"/>
      <c r="E36" s="403"/>
      <c r="F36" s="403"/>
    </row>
    <row r="37" spans="2:6" ht="20.25" customHeight="1" x14ac:dyDescent="0.25">
      <c r="B37" s="401"/>
      <c r="C37" s="401"/>
      <c r="D37" s="402"/>
      <c r="E37" s="401"/>
      <c r="F37" s="401"/>
    </row>
    <row r="38" spans="2:6" ht="20.25" customHeight="1" x14ac:dyDescent="0.25">
      <c r="B38" s="403"/>
      <c r="C38" s="403"/>
      <c r="D38" s="404"/>
      <c r="E38" s="403"/>
      <c r="F38" s="403"/>
    </row>
    <row r="39" spans="2:6" ht="20.25" customHeight="1" x14ac:dyDescent="0.25">
      <c r="B39" s="401"/>
      <c r="C39" s="401"/>
      <c r="D39" s="402"/>
      <c r="E39" s="401"/>
      <c r="F39" s="401"/>
    </row>
    <row r="40" spans="2:6" ht="20.25" customHeight="1" x14ac:dyDescent="0.25">
      <c r="B40" s="403"/>
      <c r="C40" s="403"/>
      <c r="D40" s="404"/>
      <c r="E40" s="403"/>
      <c r="F40" s="403"/>
    </row>
    <row r="41" spans="2:6" ht="20.25" customHeight="1" x14ac:dyDescent="0.25">
      <c r="B41" s="401"/>
      <c r="C41" s="401"/>
      <c r="D41" s="402"/>
      <c r="E41" s="401"/>
      <c r="F41" s="401"/>
    </row>
    <row r="42" spans="2:6" ht="20.25" customHeight="1" x14ac:dyDescent="0.25">
      <c r="B42" s="403"/>
      <c r="C42" s="403"/>
      <c r="D42" s="404"/>
      <c r="E42" s="403"/>
      <c r="F42" s="403"/>
    </row>
    <row r="43" spans="2:6" ht="20.25" customHeight="1" x14ac:dyDescent="0.25">
      <c r="B43" s="405"/>
      <c r="C43" s="405"/>
      <c r="D43" s="406"/>
      <c r="E43" s="405"/>
      <c r="F43" s="405"/>
    </row>
  </sheetData>
  <sheetProtection sheet="1" objects="1" scenarios="1" selectLockedCells="1"/>
  <mergeCells count="2">
    <mergeCell ref="B12:C12"/>
    <mergeCell ref="B14:F16"/>
  </mergeCells>
  <pageMargins left="0.7" right="0.7" top="0.75" bottom="0.75" header="0.3" footer="0.3"/>
  <pageSetup paperSize="9" scale="96"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
    <tabColor theme="1" tint="0.34998626667073579"/>
  </sheetPr>
  <dimension ref="A1:V61"/>
  <sheetViews>
    <sheetView topLeftCell="A19" workbookViewId="0">
      <selection activeCell="B6" sqref="B6:U6"/>
    </sheetView>
  </sheetViews>
  <sheetFormatPr defaultRowHeight="12.75" x14ac:dyDescent="0.2"/>
  <cols>
    <col min="1" max="1" width="8.28515625" customWidth="1"/>
    <col min="2" max="21" width="6.7109375" customWidth="1"/>
  </cols>
  <sheetData>
    <row r="1" spans="1:22" s="359" customFormat="1" x14ac:dyDescent="0.2">
      <c r="A1" s="394"/>
      <c r="B1" s="836"/>
      <c r="C1" s="836"/>
      <c r="D1" s="836"/>
      <c r="E1" s="836"/>
      <c r="F1" s="836"/>
      <c r="G1" s="836"/>
      <c r="H1" s="836"/>
      <c r="I1" s="836"/>
      <c r="J1" s="836"/>
      <c r="K1" s="836"/>
      <c r="L1" s="836"/>
      <c r="M1" s="836"/>
      <c r="N1" s="836"/>
      <c r="O1" s="836"/>
      <c r="P1" s="836"/>
      <c r="Q1" s="836"/>
      <c r="R1" s="836"/>
      <c r="S1" s="836"/>
      <c r="T1" s="836"/>
      <c r="U1" s="836"/>
      <c r="V1" s="358"/>
    </row>
    <row r="2" spans="1:22" s="359" customFormat="1" x14ac:dyDescent="0.2">
      <c r="A2" s="395"/>
      <c r="B2" s="837" t="s">
        <v>450</v>
      </c>
      <c r="C2" s="837"/>
      <c r="D2" s="837"/>
      <c r="E2" s="837"/>
      <c r="F2" s="837"/>
      <c r="G2" s="837"/>
      <c r="H2" s="837"/>
      <c r="I2" s="837"/>
      <c r="J2" s="837"/>
      <c r="K2" s="837"/>
      <c r="L2" s="837"/>
      <c r="M2" s="837"/>
      <c r="N2" s="837"/>
      <c r="O2" s="837"/>
      <c r="P2" s="837"/>
      <c r="Q2" s="837"/>
      <c r="R2" s="837"/>
      <c r="S2" s="837"/>
      <c r="T2" s="837"/>
      <c r="U2" s="837"/>
      <c r="V2" s="358"/>
    </row>
    <row r="3" spans="1:22" s="359" customFormat="1" x14ac:dyDescent="0.2">
      <c r="A3" s="395"/>
      <c r="B3" s="837"/>
      <c r="C3" s="837"/>
      <c r="D3" s="837"/>
      <c r="E3" s="837"/>
      <c r="F3" s="837"/>
      <c r="G3" s="837"/>
      <c r="H3" s="837"/>
      <c r="I3" s="837"/>
      <c r="J3" s="837"/>
      <c r="K3" s="837"/>
      <c r="L3" s="837"/>
      <c r="M3" s="837"/>
      <c r="N3" s="837"/>
      <c r="O3" s="837"/>
      <c r="P3" s="837"/>
      <c r="Q3" s="837"/>
      <c r="R3" s="837"/>
      <c r="S3" s="837"/>
      <c r="T3" s="837"/>
      <c r="U3" s="837"/>
      <c r="V3" s="358"/>
    </row>
    <row r="4" spans="1:22" s="359" customFormat="1" x14ac:dyDescent="0.2">
      <c r="A4" s="395"/>
      <c r="B4" s="396" t="s">
        <v>451</v>
      </c>
      <c r="C4" s="397"/>
      <c r="D4" s="397"/>
      <c r="E4" s="397"/>
      <c r="F4" s="397"/>
      <c r="G4" s="397"/>
      <c r="H4" s="397"/>
      <c r="I4" s="397"/>
      <c r="J4" s="397"/>
      <c r="K4" s="397"/>
      <c r="L4" s="397"/>
      <c r="M4" s="397"/>
      <c r="N4" s="397"/>
      <c r="O4" s="397"/>
      <c r="P4" s="397"/>
      <c r="Q4" s="397"/>
      <c r="R4" s="397"/>
      <c r="S4" s="397"/>
      <c r="T4" s="397"/>
      <c r="U4" s="397"/>
      <c r="V4" s="358"/>
    </row>
    <row r="5" spans="1:22" s="359" customFormat="1" ht="15" customHeight="1" x14ac:dyDescent="0.2">
      <c r="A5" s="395"/>
      <c r="B5" s="838" t="s">
        <v>452</v>
      </c>
      <c r="C5" s="838"/>
      <c r="D5" s="838"/>
      <c r="E5" s="838"/>
      <c r="F5" s="838"/>
      <c r="G5" s="838"/>
      <c r="H5" s="838"/>
      <c r="I5" s="838"/>
      <c r="J5" s="838"/>
      <c r="K5" s="838"/>
      <c r="L5" s="838"/>
      <c r="M5" s="838"/>
      <c r="N5" s="838"/>
      <c r="O5" s="838"/>
      <c r="P5" s="838"/>
      <c r="Q5" s="838"/>
      <c r="R5" s="838"/>
      <c r="S5" s="838"/>
      <c r="T5" s="838"/>
      <c r="U5" s="838"/>
      <c r="V5" s="361"/>
    </row>
    <row r="6" spans="1:22" s="359" customFormat="1" x14ac:dyDescent="0.2">
      <c r="A6" s="360"/>
      <c r="B6" s="835"/>
      <c r="C6" s="835"/>
      <c r="D6" s="835"/>
      <c r="E6" s="835"/>
      <c r="F6" s="835"/>
      <c r="G6" s="835"/>
      <c r="H6" s="835"/>
      <c r="I6" s="835"/>
      <c r="J6" s="835"/>
      <c r="K6" s="835"/>
      <c r="L6" s="835"/>
      <c r="M6" s="835"/>
      <c r="N6" s="835"/>
      <c r="O6" s="835"/>
      <c r="P6" s="835"/>
      <c r="Q6" s="835"/>
      <c r="R6" s="835"/>
      <c r="S6" s="835"/>
      <c r="T6" s="835"/>
      <c r="U6" s="835"/>
      <c r="V6" s="358"/>
    </row>
    <row r="7" spans="1:22" s="359" customFormat="1" x14ac:dyDescent="0.2">
      <c r="A7" s="360"/>
      <c r="B7" s="835"/>
      <c r="C7" s="835"/>
      <c r="D7" s="835"/>
      <c r="E7" s="835"/>
      <c r="F7" s="835"/>
      <c r="G7" s="835"/>
      <c r="H7" s="835"/>
      <c r="I7" s="835"/>
      <c r="J7" s="835"/>
      <c r="K7" s="835"/>
      <c r="L7" s="835"/>
      <c r="M7" s="835"/>
      <c r="N7" s="835"/>
      <c r="O7" s="835"/>
      <c r="P7" s="835"/>
      <c r="Q7" s="835"/>
      <c r="R7" s="835"/>
      <c r="S7" s="835"/>
      <c r="T7" s="835"/>
      <c r="U7" s="835"/>
      <c r="V7" s="358"/>
    </row>
    <row r="8" spans="1:22" s="359" customFormat="1" x14ac:dyDescent="0.2">
      <c r="A8" s="360"/>
      <c r="B8" s="835"/>
      <c r="C8" s="835"/>
      <c r="D8" s="835"/>
      <c r="E8" s="835"/>
      <c r="F8" s="835"/>
      <c r="G8" s="835"/>
      <c r="H8" s="835"/>
      <c r="I8" s="835"/>
      <c r="J8" s="835"/>
      <c r="K8" s="835"/>
      <c r="L8" s="835"/>
      <c r="M8" s="835"/>
      <c r="N8" s="835"/>
      <c r="O8" s="835"/>
      <c r="P8" s="835"/>
      <c r="Q8" s="835"/>
      <c r="R8" s="835"/>
      <c r="S8" s="835"/>
      <c r="T8" s="835"/>
      <c r="U8" s="835"/>
      <c r="V8" s="358"/>
    </row>
    <row r="9" spans="1:22" s="359" customFormat="1" x14ac:dyDescent="0.2">
      <c r="A9" s="360"/>
      <c r="B9" s="835"/>
      <c r="C9" s="835"/>
      <c r="D9" s="835"/>
      <c r="E9" s="835"/>
      <c r="F9" s="835"/>
      <c r="G9" s="835"/>
      <c r="H9" s="835"/>
      <c r="I9" s="835"/>
      <c r="J9" s="835"/>
      <c r="K9" s="835"/>
      <c r="L9" s="835"/>
      <c r="M9" s="835"/>
      <c r="N9" s="835"/>
      <c r="O9" s="835"/>
      <c r="P9" s="835"/>
      <c r="Q9" s="835"/>
      <c r="R9" s="835"/>
      <c r="S9" s="835"/>
      <c r="T9" s="835"/>
      <c r="U9" s="835"/>
      <c r="V9" s="358"/>
    </row>
    <row r="10" spans="1:22" s="359" customFormat="1" x14ac:dyDescent="0.2">
      <c r="A10" s="360"/>
      <c r="B10" s="835"/>
      <c r="C10" s="835"/>
      <c r="D10" s="835"/>
      <c r="E10" s="835"/>
      <c r="F10" s="835"/>
      <c r="G10" s="835"/>
      <c r="H10" s="835"/>
      <c r="I10" s="835"/>
      <c r="J10" s="835"/>
      <c r="K10" s="835"/>
      <c r="L10" s="835"/>
      <c r="M10" s="835"/>
      <c r="N10" s="835"/>
      <c r="O10" s="835"/>
      <c r="P10" s="835"/>
      <c r="Q10" s="835"/>
      <c r="R10" s="835"/>
      <c r="S10" s="835"/>
      <c r="T10" s="835"/>
      <c r="U10" s="835"/>
      <c r="V10" s="358"/>
    </row>
    <row r="11" spans="1:22" s="359" customFormat="1" x14ac:dyDescent="0.2">
      <c r="A11" s="360"/>
      <c r="B11" s="835"/>
      <c r="C11" s="835"/>
      <c r="D11" s="835"/>
      <c r="E11" s="835"/>
      <c r="F11" s="835"/>
      <c r="G11" s="835"/>
      <c r="H11" s="835"/>
      <c r="I11" s="835"/>
      <c r="J11" s="835"/>
      <c r="K11" s="835"/>
      <c r="L11" s="835"/>
      <c r="M11" s="835"/>
      <c r="N11" s="835"/>
      <c r="O11" s="835"/>
      <c r="P11" s="835"/>
      <c r="Q11" s="835"/>
      <c r="R11" s="835"/>
      <c r="S11" s="835"/>
      <c r="T11" s="835"/>
      <c r="U11" s="835"/>
      <c r="V11" s="358"/>
    </row>
    <row r="12" spans="1:22" s="359" customFormat="1" x14ac:dyDescent="0.2">
      <c r="A12" s="360"/>
      <c r="B12" s="835"/>
      <c r="C12" s="835"/>
      <c r="D12" s="835"/>
      <c r="E12" s="835"/>
      <c r="F12" s="835"/>
      <c r="G12" s="835"/>
      <c r="H12" s="835"/>
      <c r="I12" s="835"/>
      <c r="J12" s="835"/>
      <c r="K12" s="835"/>
      <c r="L12" s="835"/>
      <c r="M12" s="835"/>
      <c r="N12" s="835"/>
      <c r="O12" s="835"/>
      <c r="P12" s="835"/>
      <c r="Q12" s="835"/>
      <c r="R12" s="835"/>
      <c r="S12" s="835"/>
      <c r="T12" s="835"/>
      <c r="U12" s="835"/>
      <c r="V12" s="358"/>
    </row>
    <row r="13" spans="1:22" s="359" customFormat="1" x14ac:dyDescent="0.2">
      <c r="A13" s="360"/>
      <c r="B13" s="835"/>
      <c r="C13" s="835"/>
      <c r="D13" s="835"/>
      <c r="E13" s="835"/>
      <c r="F13" s="835"/>
      <c r="G13" s="835"/>
      <c r="H13" s="835"/>
      <c r="I13" s="835"/>
      <c r="J13" s="835"/>
      <c r="K13" s="835"/>
      <c r="L13" s="835"/>
      <c r="M13" s="835"/>
      <c r="N13" s="835"/>
      <c r="O13" s="835"/>
      <c r="P13" s="835"/>
      <c r="Q13" s="835"/>
      <c r="R13" s="835"/>
      <c r="S13" s="835"/>
      <c r="T13" s="835"/>
      <c r="U13" s="835"/>
      <c r="V13" s="358"/>
    </row>
    <row r="14" spans="1:22" s="359" customFormat="1" x14ac:dyDescent="0.2">
      <c r="A14" s="360"/>
      <c r="B14" s="835"/>
      <c r="C14" s="835"/>
      <c r="D14" s="835"/>
      <c r="E14" s="835"/>
      <c r="F14" s="835"/>
      <c r="G14" s="835"/>
      <c r="H14" s="835"/>
      <c r="I14" s="835"/>
      <c r="J14" s="835"/>
      <c r="K14" s="835"/>
      <c r="L14" s="835"/>
      <c r="M14" s="835"/>
      <c r="N14" s="835"/>
      <c r="O14" s="835"/>
      <c r="P14" s="835"/>
      <c r="Q14" s="835"/>
      <c r="R14" s="835"/>
      <c r="S14" s="835"/>
      <c r="T14" s="835"/>
      <c r="U14" s="835"/>
      <c r="V14" s="358"/>
    </row>
    <row r="15" spans="1:22" s="359" customFormat="1" x14ac:dyDescent="0.2">
      <c r="A15" s="360"/>
      <c r="B15" s="835"/>
      <c r="C15" s="835"/>
      <c r="D15" s="835"/>
      <c r="E15" s="835"/>
      <c r="F15" s="835"/>
      <c r="G15" s="835"/>
      <c r="H15" s="835"/>
      <c r="I15" s="835"/>
      <c r="J15" s="835"/>
      <c r="K15" s="835"/>
      <c r="L15" s="835"/>
      <c r="M15" s="835"/>
      <c r="N15" s="835"/>
      <c r="O15" s="835"/>
      <c r="P15" s="835"/>
      <c r="Q15" s="835"/>
      <c r="R15" s="835"/>
      <c r="S15" s="835"/>
      <c r="T15" s="835"/>
      <c r="U15" s="835"/>
      <c r="V15" s="358"/>
    </row>
    <row r="16" spans="1:22" s="359" customFormat="1" x14ac:dyDescent="0.2">
      <c r="A16" s="360"/>
      <c r="B16" s="835"/>
      <c r="C16" s="835"/>
      <c r="D16" s="835"/>
      <c r="E16" s="835"/>
      <c r="F16" s="835"/>
      <c r="G16" s="835"/>
      <c r="H16" s="835"/>
      <c r="I16" s="835"/>
      <c r="J16" s="835"/>
      <c r="K16" s="835"/>
      <c r="L16" s="835"/>
      <c r="M16" s="835"/>
      <c r="N16" s="835"/>
      <c r="O16" s="835"/>
      <c r="P16" s="835"/>
      <c r="Q16" s="835"/>
      <c r="R16" s="835"/>
      <c r="S16" s="835"/>
      <c r="T16" s="835"/>
      <c r="U16" s="835"/>
      <c r="V16" s="358"/>
    </row>
    <row r="17" spans="1:22" s="359" customFormat="1" x14ac:dyDescent="0.2">
      <c r="A17" s="360"/>
      <c r="B17" s="835"/>
      <c r="C17" s="835"/>
      <c r="D17" s="835"/>
      <c r="E17" s="835"/>
      <c r="F17" s="835"/>
      <c r="G17" s="835"/>
      <c r="H17" s="835"/>
      <c r="I17" s="835"/>
      <c r="J17" s="835"/>
      <c r="K17" s="835"/>
      <c r="L17" s="835"/>
      <c r="M17" s="835"/>
      <c r="N17" s="835"/>
      <c r="O17" s="835"/>
      <c r="P17" s="835"/>
      <c r="Q17" s="835"/>
      <c r="R17" s="835"/>
      <c r="S17" s="835"/>
      <c r="T17" s="835"/>
      <c r="U17" s="835"/>
      <c r="V17" s="358"/>
    </row>
    <row r="18" spans="1:22" s="359" customFormat="1" x14ac:dyDescent="0.2">
      <c r="A18" s="360"/>
      <c r="B18" s="835"/>
      <c r="C18" s="835"/>
      <c r="D18" s="835"/>
      <c r="E18" s="835"/>
      <c r="F18" s="835"/>
      <c r="G18" s="835"/>
      <c r="H18" s="835"/>
      <c r="I18" s="835"/>
      <c r="J18" s="835"/>
      <c r="K18" s="835"/>
      <c r="L18" s="835"/>
      <c r="M18" s="835"/>
      <c r="N18" s="835"/>
      <c r="O18" s="835"/>
      <c r="P18" s="835"/>
      <c r="Q18" s="835"/>
      <c r="R18" s="835"/>
      <c r="S18" s="835"/>
      <c r="T18" s="835"/>
      <c r="U18" s="835"/>
      <c r="V18" s="358"/>
    </row>
    <row r="19" spans="1:22" s="359" customFormat="1" x14ac:dyDescent="0.2">
      <c r="A19" s="360"/>
      <c r="B19" s="835"/>
      <c r="C19" s="835"/>
      <c r="D19" s="835"/>
      <c r="E19" s="835"/>
      <c r="F19" s="835"/>
      <c r="G19" s="835"/>
      <c r="H19" s="835"/>
      <c r="I19" s="835"/>
      <c r="J19" s="835"/>
      <c r="K19" s="835"/>
      <c r="L19" s="835"/>
      <c r="M19" s="835"/>
      <c r="N19" s="835"/>
      <c r="O19" s="835"/>
      <c r="P19" s="835"/>
      <c r="Q19" s="835"/>
      <c r="R19" s="835"/>
      <c r="S19" s="835"/>
      <c r="T19" s="835"/>
      <c r="U19" s="835"/>
      <c r="V19" s="358"/>
    </row>
    <row r="20" spans="1:22" s="359" customFormat="1" x14ac:dyDescent="0.2">
      <c r="A20" s="360"/>
      <c r="B20" s="835"/>
      <c r="C20" s="835"/>
      <c r="D20" s="835"/>
      <c r="E20" s="835"/>
      <c r="F20" s="835"/>
      <c r="G20" s="835"/>
      <c r="H20" s="835"/>
      <c r="I20" s="835"/>
      <c r="J20" s="835"/>
      <c r="K20" s="835"/>
      <c r="L20" s="835"/>
      <c r="M20" s="835"/>
      <c r="N20" s="835"/>
      <c r="O20" s="835"/>
      <c r="P20" s="835"/>
      <c r="Q20" s="835"/>
      <c r="R20" s="835"/>
      <c r="S20" s="835"/>
      <c r="T20" s="835"/>
      <c r="U20" s="835"/>
      <c r="V20" s="358"/>
    </row>
    <row r="21" spans="1:22" s="359" customFormat="1" x14ac:dyDescent="0.2">
      <c r="A21" s="360"/>
      <c r="B21" s="835"/>
      <c r="C21" s="835"/>
      <c r="D21" s="835"/>
      <c r="E21" s="835"/>
      <c r="F21" s="835"/>
      <c r="G21" s="835"/>
      <c r="H21" s="835"/>
      <c r="I21" s="835"/>
      <c r="J21" s="835"/>
      <c r="K21" s="835"/>
      <c r="L21" s="835"/>
      <c r="M21" s="835"/>
      <c r="N21" s="835"/>
      <c r="O21" s="835"/>
      <c r="P21" s="835"/>
      <c r="Q21" s="835"/>
      <c r="R21" s="835"/>
      <c r="S21" s="835"/>
      <c r="T21" s="835"/>
      <c r="U21" s="835"/>
      <c r="V21" s="358"/>
    </row>
    <row r="22" spans="1:22" s="359" customFormat="1" x14ac:dyDescent="0.2">
      <c r="A22" s="360"/>
      <c r="B22" s="835"/>
      <c r="C22" s="835"/>
      <c r="D22" s="835"/>
      <c r="E22" s="835"/>
      <c r="F22" s="835"/>
      <c r="G22" s="835"/>
      <c r="H22" s="835"/>
      <c r="I22" s="835"/>
      <c r="J22" s="835"/>
      <c r="K22" s="835"/>
      <c r="L22" s="835"/>
      <c r="M22" s="835"/>
      <c r="N22" s="835"/>
      <c r="O22" s="835"/>
      <c r="P22" s="835"/>
      <c r="Q22" s="835"/>
      <c r="R22" s="835"/>
      <c r="S22" s="835"/>
      <c r="T22" s="835"/>
      <c r="U22" s="835"/>
      <c r="V22" s="358"/>
    </row>
    <row r="23" spans="1:22" s="359" customFormat="1" x14ac:dyDescent="0.2">
      <c r="A23" s="360"/>
      <c r="B23" s="835"/>
      <c r="C23" s="835"/>
      <c r="D23" s="835"/>
      <c r="E23" s="835"/>
      <c r="F23" s="835"/>
      <c r="G23" s="835"/>
      <c r="H23" s="835"/>
      <c r="I23" s="835"/>
      <c r="J23" s="835"/>
      <c r="K23" s="835"/>
      <c r="L23" s="835"/>
      <c r="M23" s="835"/>
      <c r="N23" s="835"/>
      <c r="O23" s="835"/>
      <c r="P23" s="835"/>
      <c r="Q23" s="835"/>
      <c r="R23" s="835"/>
      <c r="S23" s="835"/>
      <c r="T23" s="835"/>
      <c r="U23" s="835"/>
      <c r="V23" s="358"/>
    </row>
    <row r="24" spans="1:22" s="359" customFormat="1" x14ac:dyDescent="0.2">
      <c r="A24" s="360"/>
      <c r="B24" s="835"/>
      <c r="C24" s="835"/>
      <c r="D24" s="835"/>
      <c r="E24" s="835"/>
      <c r="F24" s="835"/>
      <c r="G24" s="835"/>
      <c r="H24" s="835"/>
      <c r="I24" s="835"/>
      <c r="J24" s="835"/>
      <c r="K24" s="835"/>
      <c r="L24" s="835"/>
      <c r="M24" s="835"/>
      <c r="N24" s="835"/>
      <c r="O24" s="835"/>
      <c r="P24" s="835"/>
      <c r="Q24" s="835"/>
      <c r="R24" s="835"/>
      <c r="S24" s="835"/>
      <c r="T24" s="835"/>
      <c r="U24" s="835"/>
      <c r="V24" s="358"/>
    </row>
    <row r="25" spans="1:22" s="359" customFormat="1" x14ac:dyDescent="0.2">
      <c r="A25" s="360"/>
      <c r="B25" s="835"/>
      <c r="C25" s="835"/>
      <c r="D25" s="835"/>
      <c r="E25" s="835"/>
      <c r="F25" s="835"/>
      <c r="G25" s="835"/>
      <c r="H25" s="835"/>
      <c r="I25" s="835"/>
      <c r="J25" s="835"/>
      <c r="K25" s="835"/>
      <c r="L25" s="835"/>
      <c r="M25" s="835"/>
      <c r="N25" s="835"/>
      <c r="O25" s="835"/>
      <c r="P25" s="835"/>
      <c r="Q25" s="835"/>
      <c r="R25" s="835"/>
      <c r="S25" s="835"/>
      <c r="T25" s="835"/>
      <c r="U25" s="835"/>
      <c r="V25" s="358"/>
    </row>
    <row r="26" spans="1:22" s="359" customFormat="1" x14ac:dyDescent="0.2">
      <c r="A26" s="360"/>
      <c r="B26" s="835"/>
      <c r="C26" s="835"/>
      <c r="D26" s="835"/>
      <c r="E26" s="835"/>
      <c r="F26" s="835"/>
      <c r="G26" s="835"/>
      <c r="H26" s="835"/>
      <c r="I26" s="835"/>
      <c r="J26" s="835"/>
      <c r="K26" s="835"/>
      <c r="L26" s="835"/>
      <c r="M26" s="835"/>
      <c r="N26" s="835"/>
      <c r="O26" s="835"/>
      <c r="P26" s="835"/>
      <c r="Q26" s="835"/>
      <c r="R26" s="835"/>
      <c r="S26" s="835"/>
      <c r="T26" s="835"/>
      <c r="U26" s="835"/>
      <c r="V26" s="358"/>
    </row>
    <row r="27" spans="1:22" s="359" customFormat="1" x14ac:dyDescent="0.2">
      <c r="A27" s="360"/>
      <c r="B27" s="835"/>
      <c r="C27" s="835"/>
      <c r="D27" s="835"/>
      <c r="E27" s="835"/>
      <c r="F27" s="835"/>
      <c r="G27" s="835"/>
      <c r="H27" s="835"/>
      <c r="I27" s="835"/>
      <c r="J27" s="835"/>
      <c r="K27" s="835"/>
      <c r="L27" s="835"/>
      <c r="M27" s="835"/>
      <c r="N27" s="835"/>
      <c r="O27" s="835"/>
      <c r="P27" s="835"/>
      <c r="Q27" s="835"/>
      <c r="R27" s="835"/>
      <c r="S27" s="835"/>
      <c r="T27" s="835"/>
      <c r="U27" s="835"/>
      <c r="V27" s="358"/>
    </row>
    <row r="28" spans="1:22" s="359" customFormat="1" x14ac:dyDescent="0.2">
      <c r="A28" s="360"/>
      <c r="B28" s="835"/>
      <c r="C28" s="835"/>
      <c r="D28" s="835"/>
      <c r="E28" s="835"/>
      <c r="F28" s="835"/>
      <c r="G28" s="835"/>
      <c r="H28" s="835"/>
      <c r="I28" s="835"/>
      <c r="J28" s="835"/>
      <c r="K28" s="835"/>
      <c r="L28" s="835"/>
      <c r="M28" s="835"/>
      <c r="N28" s="835"/>
      <c r="O28" s="835"/>
      <c r="P28" s="835"/>
      <c r="Q28" s="835"/>
      <c r="R28" s="835"/>
      <c r="S28" s="835"/>
      <c r="T28" s="835"/>
      <c r="U28" s="835"/>
      <c r="V28" s="358"/>
    </row>
    <row r="29" spans="1:22" s="359" customFormat="1" x14ac:dyDescent="0.2">
      <c r="A29" s="360"/>
      <c r="B29" s="835"/>
      <c r="C29" s="835"/>
      <c r="D29" s="835"/>
      <c r="E29" s="835"/>
      <c r="F29" s="835"/>
      <c r="G29" s="835"/>
      <c r="H29" s="835"/>
      <c r="I29" s="835"/>
      <c r="J29" s="835"/>
      <c r="K29" s="835"/>
      <c r="L29" s="835"/>
      <c r="M29" s="835"/>
      <c r="N29" s="835"/>
      <c r="O29" s="835"/>
      <c r="P29" s="835"/>
      <c r="Q29" s="835"/>
      <c r="R29" s="835"/>
      <c r="S29" s="835"/>
      <c r="T29" s="835"/>
      <c r="U29" s="835"/>
      <c r="V29" s="358"/>
    </row>
    <row r="30" spans="1:22" s="359" customFormat="1" x14ac:dyDescent="0.2">
      <c r="A30" s="360"/>
      <c r="B30" s="835"/>
      <c r="C30" s="835"/>
      <c r="D30" s="835"/>
      <c r="E30" s="835"/>
      <c r="F30" s="835"/>
      <c r="G30" s="835"/>
      <c r="H30" s="835"/>
      <c r="I30" s="835"/>
      <c r="J30" s="835"/>
      <c r="K30" s="835"/>
      <c r="L30" s="835"/>
      <c r="M30" s="835"/>
      <c r="N30" s="835"/>
      <c r="O30" s="835"/>
      <c r="P30" s="835"/>
      <c r="Q30" s="835"/>
      <c r="R30" s="835"/>
      <c r="S30" s="835"/>
      <c r="T30" s="835"/>
      <c r="U30" s="835"/>
      <c r="V30" s="358"/>
    </row>
    <row r="31" spans="1:22" s="359" customFormat="1" x14ac:dyDescent="0.2">
      <c r="A31" s="360"/>
      <c r="B31" s="835"/>
      <c r="C31" s="835"/>
      <c r="D31" s="835"/>
      <c r="E31" s="835"/>
      <c r="F31" s="835"/>
      <c r="G31" s="835"/>
      <c r="H31" s="835"/>
      <c r="I31" s="835"/>
      <c r="J31" s="835"/>
      <c r="K31" s="835"/>
      <c r="L31" s="835"/>
      <c r="M31" s="835"/>
      <c r="N31" s="835"/>
      <c r="O31" s="835"/>
      <c r="P31" s="835"/>
      <c r="Q31" s="835"/>
      <c r="R31" s="835"/>
      <c r="S31" s="835"/>
      <c r="T31" s="835"/>
      <c r="U31" s="835"/>
      <c r="V31" s="358"/>
    </row>
    <row r="32" spans="1:22" s="359" customFormat="1" x14ac:dyDescent="0.2">
      <c r="A32" s="360"/>
      <c r="B32" s="835"/>
      <c r="C32" s="835"/>
      <c r="D32" s="835"/>
      <c r="E32" s="835"/>
      <c r="F32" s="835"/>
      <c r="G32" s="835"/>
      <c r="H32" s="835"/>
      <c r="I32" s="835"/>
      <c r="J32" s="835"/>
      <c r="K32" s="835"/>
      <c r="L32" s="835"/>
      <c r="M32" s="835"/>
      <c r="N32" s="835"/>
      <c r="O32" s="835"/>
      <c r="P32" s="835"/>
      <c r="Q32" s="835"/>
      <c r="R32" s="835"/>
      <c r="S32" s="835"/>
      <c r="T32" s="835"/>
      <c r="U32" s="835"/>
      <c r="V32" s="358"/>
    </row>
    <row r="33" spans="1:22" s="359" customFormat="1" x14ac:dyDescent="0.2">
      <c r="A33" s="360"/>
      <c r="B33" s="835"/>
      <c r="C33" s="835"/>
      <c r="D33" s="835"/>
      <c r="E33" s="835"/>
      <c r="F33" s="835"/>
      <c r="G33" s="835"/>
      <c r="H33" s="835"/>
      <c r="I33" s="835"/>
      <c r="J33" s="835"/>
      <c r="K33" s="835"/>
      <c r="L33" s="835"/>
      <c r="M33" s="835"/>
      <c r="N33" s="835"/>
      <c r="O33" s="835"/>
      <c r="P33" s="835"/>
      <c r="Q33" s="835"/>
      <c r="R33" s="835"/>
      <c r="S33" s="835"/>
      <c r="T33" s="835"/>
      <c r="U33" s="835"/>
      <c r="V33" s="358"/>
    </row>
    <row r="34" spans="1:22" s="359" customFormat="1" x14ac:dyDescent="0.2">
      <c r="A34" s="360"/>
      <c r="B34" s="835"/>
      <c r="C34" s="835"/>
      <c r="D34" s="835"/>
      <c r="E34" s="835"/>
      <c r="F34" s="835"/>
      <c r="G34" s="835"/>
      <c r="H34" s="835"/>
      <c r="I34" s="835"/>
      <c r="J34" s="835"/>
      <c r="K34" s="835"/>
      <c r="L34" s="835"/>
      <c r="M34" s="835"/>
      <c r="N34" s="835"/>
      <c r="O34" s="835"/>
      <c r="P34" s="835"/>
      <c r="Q34" s="835"/>
      <c r="R34" s="835"/>
      <c r="S34" s="835"/>
      <c r="T34" s="835"/>
      <c r="U34" s="835"/>
      <c r="V34" s="358"/>
    </row>
    <row r="35" spans="1:22" s="359" customFormat="1" x14ac:dyDescent="0.2">
      <c r="A35" s="360"/>
      <c r="B35" s="835"/>
      <c r="C35" s="835"/>
      <c r="D35" s="835"/>
      <c r="E35" s="835"/>
      <c r="F35" s="835"/>
      <c r="G35" s="835"/>
      <c r="H35" s="835"/>
      <c r="I35" s="835"/>
      <c r="J35" s="835"/>
      <c r="K35" s="835"/>
      <c r="L35" s="835"/>
      <c r="M35" s="835"/>
      <c r="N35" s="835"/>
      <c r="O35" s="835"/>
      <c r="P35" s="835"/>
      <c r="Q35" s="835"/>
      <c r="R35" s="835"/>
      <c r="S35" s="835"/>
      <c r="T35" s="835"/>
      <c r="U35" s="835"/>
      <c r="V35" s="358"/>
    </row>
    <row r="36" spans="1:22" s="359" customFormat="1" x14ac:dyDescent="0.2">
      <c r="A36" s="360"/>
      <c r="B36" s="835"/>
      <c r="C36" s="835"/>
      <c r="D36" s="835"/>
      <c r="E36" s="835"/>
      <c r="F36" s="835"/>
      <c r="G36" s="835"/>
      <c r="H36" s="835"/>
      <c r="I36" s="835"/>
      <c r="J36" s="835"/>
      <c r="K36" s="835"/>
      <c r="L36" s="835"/>
      <c r="M36" s="835"/>
      <c r="N36" s="835"/>
      <c r="O36" s="835"/>
      <c r="P36" s="835"/>
      <c r="Q36" s="835"/>
      <c r="R36" s="835"/>
      <c r="S36" s="835"/>
      <c r="T36" s="835"/>
      <c r="U36" s="835"/>
      <c r="V36" s="358"/>
    </row>
    <row r="37" spans="1:22" s="359" customFormat="1" x14ac:dyDescent="0.2">
      <c r="A37" s="360"/>
      <c r="B37" s="835"/>
      <c r="C37" s="835"/>
      <c r="D37" s="835"/>
      <c r="E37" s="835"/>
      <c r="F37" s="835"/>
      <c r="G37" s="835"/>
      <c r="H37" s="835"/>
      <c r="I37" s="835"/>
      <c r="J37" s="835"/>
      <c r="K37" s="835"/>
      <c r="L37" s="835"/>
      <c r="M37" s="835"/>
      <c r="N37" s="835"/>
      <c r="O37" s="835"/>
      <c r="P37" s="835"/>
      <c r="Q37" s="835"/>
      <c r="R37" s="835"/>
      <c r="S37" s="835"/>
      <c r="T37" s="835"/>
      <c r="U37" s="835"/>
      <c r="V37" s="358"/>
    </row>
    <row r="38" spans="1:22" s="359" customFormat="1" x14ac:dyDescent="0.2">
      <c r="A38" s="360"/>
      <c r="B38" s="835"/>
      <c r="C38" s="835"/>
      <c r="D38" s="835"/>
      <c r="E38" s="835"/>
      <c r="F38" s="835"/>
      <c r="G38" s="835"/>
      <c r="H38" s="835"/>
      <c r="I38" s="835"/>
      <c r="J38" s="835"/>
      <c r="K38" s="835"/>
      <c r="L38" s="835"/>
      <c r="M38" s="835"/>
      <c r="N38" s="835"/>
      <c r="O38" s="835"/>
      <c r="P38" s="835"/>
      <c r="Q38" s="835"/>
      <c r="R38" s="835"/>
      <c r="S38" s="835"/>
      <c r="T38" s="835"/>
      <c r="U38" s="835"/>
      <c r="V38" s="358"/>
    </row>
    <row r="39" spans="1:22" s="359" customFormat="1" x14ac:dyDescent="0.2">
      <c r="A39" s="360"/>
      <c r="B39" s="835"/>
      <c r="C39" s="835"/>
      <c r="D39" s="835"/>
      <c r="E39" s="835"/>
      <c r="F39" s="835"/>
      <c r="G39" s="835"/>
      <c r="H39" s="835"/>
      <c r="I39" s="835"/>
      <c r="J39" s="835"/>
      <c r="K39" s="835"/>
      <c r="L39" s="835"/>
      <c r="M39" s="835"/>
      <c r="N39" s="835"/>
      <c r="O39" s="835"/>
      <c r="P39" s="835"/>
      <c r="Q39" s="835"/>
      <c r="R39" s="835"/>
      <c r="S39" s="835"/>
      <c r="T39" s="835"/>
      <c r="U39" s="835"/>
      <c r="V39" s="358"/>
    </row>
    <row r="40" spans="1:22" s="359" customFormat="1" x14ac:dyDescent="0.2">
      <c r="A40" s="360"/>
      <c r="B40" s="835"/>
      <c r="C40" s="835"/>
      <c r="D40" s="835"/>
      <c r="E40" s="835"/>
      <c r="F40" s="835"/>
      <c r="G40" s="835"/>
      <c r="H40" s="835"/>
      <c r="I40" s="835"/>
      <c r="J40" s="835"/>
      <c r="K40" s="835"/>
      <c r="L40" s="835"/>
      <c r="M40" s="835"/>
      <c r="N40" s="835"/>
      <c r="O40" s="835"/>
      <c r="P40" s="835"/>
      <c r="Q40" s="835"/>
      <c r="R40" s="835"/>
      <c r="S40" s="835"/>
      <c r="T40" s="835"/>
      <c r="U40" s="835"/>
      <c r="V40" s="358"/>
    </row>
    <row r="41" spans="1:22" s="359" customFormat="1" x14ac:dyDescent="0.2">
      <c r="A41" s="360"/>
      <c r="B41" s="835"/>
      <c r="C41" s="835"/>
      <c r="D41" s="835"/>
      <c r="E41" s="835"/>
      <c r="F41" s="835"/>
      <c r="G41" s="835"/>
      <c r="H41" s="835"/>
      <c r="I41" s="835"/>
      <c r="J41" s="835"/>
      <c r="K41" s="835"/>
      <c r="L41" s="835"/>
      <c r="M41" s="835"/>
      <c r="N41" s="835"/>
      <c r="O41" s="835"/>
      <c r="P41" s="835"/>
      <c r="Q41" s="835"/>
      <c r="R41" s="835"/>
      <c r="S41" s="835"/>
      <c r="T41" s="835"/>
      <c r="U41" s="835"/>
      <c r="V41" s="358"/>
    </row>
    <row r="42" spans="1:22" s="359" customFormat="1" x14ac:dyDescent="0.2">
      <c r="A42" s="360"/>
      <c r="B42" s="835"/>
      <c r="C42" s="835"/>
      <c r="D42" s="835"/>
      <c r="E42" s="835"/>
      <c r="F42" s="835"/>
      <c r="G42" s="835"/>
      <c r="H42" s="835"/>
      <c r="I42" s="835"/>
      <c r="J42" s="835"/>
      <c r="K42" s="835"/>
      <c r="L42" s="835"/>
      <c r="M42" s="835"/>
      <c r="N42" s="835"/>
      <c r="O42" s="835"/>
      <c r="P42" s="835"/>
      <c r="Q42" s="835"/>
      <c r="R42" s="835"/>
      <c r="S42" s="835"/>
      <c r="T42" s="835"/>
      <c r="U42" s="835"/>
      <c r="V42" s="358"/>
    </row>
    <row r="43" spans="1:22" s="359" customFormat="1" x14ac:dyDescent="0.2">
      <c r="A43" s="360"/>
      <c r="B43" s="835"/>
      <c r="C43" s="835"/>
      <c r="D43" s="835"/>
      <c r="E43" s="835"/>
      <c r="F43" s="835"/>
      <c r="G43" s="835"/>
      <c r="H43" s="835"/>
      <c r="I43" s="835"/>
      <c r="J43" s="835"/>
      <c r="K43" s="835"/>
      <c r="L43" s="835"/>
      <c r="M43" s="835"/>
      <c r="N43" s="835"/>
      <c r="O43" s="835"/>
      <c r="P43" s="835"/>
      <c r="Q43" s="835"/>
      <c r="R43" s="835"/>
      <c r="S43" s="835"/>
      <c r="T43" s="835"/>
      <c r="U43" s="835"/>
      <c r="V43" s="358"/>
    </row>
    <row r="44" spans="1:22" s="359" customFormat="1" x14ac:dyDescent="0.2">
      <c r="A44" s="360"/>
      <c r="B44" s="835"/>
      <c r="C44" s="835"/>
      <c r="D44" s="835"/>
      <c r="E44" s="835"/>
      <c r="F44" s="835"/>
      <c r="G44" s="835"/>
      <c r="H44" s="835"/>
      <c r="I44" s="835"/>
      <c r="J44" s="835"/>
      <c r="K44" s="835"/>
      <c r="L44" s="835"/>
      <c r="M44" s="835"/>
      <c r="N44" s="835"/>
      <c r="O44" s="835"/>
      <c r="P44" s="835"/>
      <c r="Q44" s="835"/>
      <c r="R44" s="835"/>
      <c r="S44" s="835"/>
      <c r="T44" s="835"/>
      <c r="U44" s="835"/>
      <c r="V44" s="358"/>
    </row>
    <row r="45" spans="1:22" s="359" customFormat="1" x14ac:dyDescent="0.2">
      <c r="A45" s="360"/>
      <c r="B45" s="835"/>
      <c r="C45" s="835"/>
      <c r="D45" s="835"/>
      <c r="E45" s="835"/>
      <c r="F45" s="835"/>
      <c r="G45" s="835"/>
      <c r="H45" s="835"/>
      <c r="I45" s="835"/>
      <c r="J45" s="835"/>
      <c r="K45" s="835"/>
      <c r="L45" s="835"/>
      <c r="M45" s="835"/>
      <c r="N45" s="835"/>
      <c r="O45" s="835"/>
      <c r="P45" s="835"/>
      <c r="Q45" s="835"/>
      <c r="R45" s="835"/>
      <c r="S45" s="835"/>
      <c r="T45" s="835"/>
      <c r="U45" s="835"/>
      <c r="V45" s="358"/>
    </row>
    <row r="46" spans="1:22" s="359" customFormat="1" x14ac:dyDescent="0.2">
      <c r="A46" s="360"/>
      <c r="B46" s="835"/>
      <c r="C46" s="835"/>
      <c r="D46" s="835"/>
      <c r="E46" s="835"/>
      <c r="F46" s="835"/>
      <c r="G46" s="835"/>
      <c r="H46" s="835"/>
      <c r="I46" s="835"/>
      <c r="J46" s="835"/>
      <c r="K46" s="835"/>
      <c r="L46" s="835"/>
      <c r="M46" s="835"/>
      <c r="N46" s="835"/>
      <c r="O46" s="835"/>
      <c r="P46" s="835"/>
      <c r="Q46" s="835"/>
      <c r="R46" s="835"/>
      <c r="S46" s="835"/>
      <c r="T46" s="835"/>
      <c r="U46" s="835"/>
      <c r="V46" s="358"/>
    </row>
    <row r="47" spans="1:22" s="359" customFormat="1" x14ac:dyDescent="0.2">
      <c r="A47" s="360"/>
      <c r="B47" s="835"/>
      <c r="C47" s="835"/>
      <c r="D47" s="835"/>
      <c r="E47" s="835"/>
      <c r="F47" s="835"/>
      <c r="G47" s="835"/>
      <c r="H47" s="835"/>
      <c r="I47" s="835"/>
      <c r="J47" s="835"/>
      <c r="K47" s="835"/>
      <c r="L47" s="835"/>
      <c r="M47" s="835"/>
      <c r="N47" s="835"/>
      <c r="O47" s="835"/>
      <c r="P47" s="835"/>
      <c r="Q47" s="835"/>
      <c r="R47" s="835"/>
      <c r="S47" s="835"/>
      <c r="T47" s="835"/>
      <c r="U47" s="835"/>
      <c r="V47" s="358"/>
    </row>
    <row r="48" spans="1:22" s="359" customFormat="1" x14ac:dyDescent="0.2">
      <c r="A48" s="360"/>
      <c r="B48" s="835"/>
      <c r="C48" s="835"/>
      <c r="D48" s="835"/>
      <c r="E48" s="835"/>
      <c r="F48" s="835"/>
      <c r="G48" s="835"/>
      <c r="H48" s="835"/>
      <c r="I48" s="835"/>
      <c r="J48" s="835"/>
      <c r="K48" s="835"/>
      <c r="L48" s="835"/>
      <c r="M48" s="835"/>
      <c r="N48" s="835"/>
      <c r="O48" s="835"/>
      <c r="P48" s="835"/>
      <c r="Q48" s="835"/>
      <c r="R48" s="835"/>
      <c r="S48" s="835"/>
      <c r="T48" s="835"/>
      <c r="U48" s="835"/>
      <c r="V48" s="358"/>
    </row>
    <row r="49" spans="1:22" s="359" customFormat="1" x14ac:dyDescent="0.2">
      <c r="A49" s="360"/>
      <c r="B49" s="835"/>
      <c r="C49" s="835"/>
      <c r="D49" s="835"/>
      <c r="E49" s="835"/>
      <c r="F49" s="835"/>
      <c r="G49" s="835"/>
      <c r="H49" s="835"/>
      <c r="I49" s="835"/>
      <c r="J49" s="835"/>
      <c r="K49" s="835"/>
      <c r="L49" s="835"/>
      <c r="M49" s="835"/>
      <c r="N49" s="835"/>
      <c r="O49" s="835"/>
      <c r="P49" s="835"/>
      <c r="Q49" s="835"/>
      <c r="R49" s="835"/>
      <c r="S49" s="835"/>
      <c r="T49" s="835"/>
      <c r="U49" s="835"/>
      <c r="V49" s="358"/>
    </row>
    <row r="50" spans="1:22" s="359" customFormat="1" x14ac:dyDescent="0.2">
      <c r="A50" s="360"/>
      <c r="B50" s="835"/>
      <c r="C50" s="835"/>
      <c r="D50" s="835"/>
      <c r="E50" s="835"/>
      <c r="F50" s="835"/>
      <c r="G50" s="835"/>
      <c r="H50" s="835"/>
      <c r="I50" s="835"/>
      <c r="J50" s="835"/>
      <c r="K50" s="835"/>
      <c r="L50" s="835"/>
      <c r="M50" s="835"/>
      <c r="N50" s="835"/>
      <c r="O50" s="835"/>
      <c r="P50" s="835"/>
      <c r="Q50" s="835"/>
      <c r="R50" s="835"/>
      <c r="S50" s="835"/>
      <c r="T50" s="835"/>
      <c r="U50" s="835"/>
      <c r="V50" s="358"/>
    </row>
    <row r="51" spans="1:22" s="359" customFormat="1" x14ac:dyDescent="0.2">
      <c r="A51" s="360"/>
      <c r="B51" s="835"/>
      <c r="C51" s="835"/>
      <c r="D51" s="835"/>
      <c r="E51" s="835"/>
      <c r="F51" s="835"/>
      <c r="G51" s="835"/>
      <c r="H51" s="835"/>
      <c r="I51" s="835"/>
      <c r="J51" s="835"/>
      <c r="K51" s="835"/>
      <c r="L51" s="835"/>
      <c r="M51" s="835"/>
      <c r="N51" s="835"/>
      <c r="O51" s="835"/>
      <c r="P51" s="835"/>
      <c r="Q51" s="835"/>
      <c r="R51" s="835"/>
      <c r="S51" s="835"/>
      <c r="T51" s="835"/>
      <c r="U51" s="835"/>
      <c r="V51" s="358"/>
    </row>
    <row r="52" spans="1:22" s="359" customFormat="1" x14ac:dyDescent="0.2">
      <c r="A52" s="360"/>
      <c r="B52" s="835"/>
      <c r="C52" s="835"/>
      <c r="D52" s="835"/>
      <c r="E52" s="835"/>
      <c r="F52" s="835"/>
      <c r="G52" s="835"/>
      <c r="H52" s="835"/>
      <c r="I52" s="835"/>
      <c r="J52" s="835"/>
      <c r="K52" s="835"/>
      <c r="L52" s="835"/>
      <c r="M52" s="835"/>
      <c r="N52" s="835"/>
      <c r="O52" s="835"/>
      <c r="P52" s="835"/>
      <c r="Q52" s="835"/>
      <c r="R52" s="835"/>
      <c r="S52" s="835"/>
      <c r="T52" s="835"/>
      <c r="U52" s="835"/>
      <c r="V52" s="358"/>
    </row>
    <row r="53" spans="1:22" s="359" customFormat="1" x14ac:dyDescent="0.2">
      <c r="A53" s="360"/>
      <c r="B53" s="835"/>
      <c r="C53" s="835"/>
      <c r="D53" s="835"/>
      <c r="E53" s="835"/>
      <c r="F53" s="835"/>
      <c r="G53" s="835"/>
      <c r="H53" s="835"/>
      <c r="I53" s="835"/>
      <c r="J53" s="835"/>
      <c r="K53" s="835"/>
      <c r="L53" s="835"/>
      <c r="M53" s="835"/>
      <c r="N53" s="835"/>
      <c r="O53" s="835"/>
      <c r="P53" s="835"/>
      <c r="Q53" s="835"/>
      <c r="R53" s="835"/>
      <c r="S53" s="835"/>
      <c r="T53" s="835"/>
      <c r="U53" s="835"/>
      <c r="V53" s="358"/>
    </row>
    <row r="54" spans="1:22" s="359" customFormat="1" x14ac:dyDescent="0.2">
      <c r="A54" s="360"/>
      <c r="B54" s="835"/>
      <c r="C54" s="835"/>
      <c r="D54" s="835"/>
      <c r="E54" s="835"/>
      <c r="F54" s="835"/>
      <c r="G54" s="835"/>
      <c r="H54" s="835"/>
      <c r="I54" s="835"/>
      <c r="J54" s="835"/>
      <c r="K54" s="835"/>
      <c r="L54" s="835"/>
      <c r="M54" s="835"/>
      <c r="N54" s="835"/>
      <c r="O54" s="835"/>
      <c r="P54" s="835"/>
      <c r="Q54" s="835"/>
      <c r="R54" s="835"/>
      <c r="S54" s="835"/>
      <c r="T54" s="835"/>
      <c r="U54" s="835"/>
      <c r="V54" s="358"/>
    </row>
    <row r="55" spans="1:22" s="359" customFormat="1" x14ac:dyDescent="0.2">
      <c r="A55" s="360"/>
      <c r="B55" s="835"/>
      <c r="C55" s="835"/>
      <c r="D55" s="835"/>
      <c r="E55" s="835"/>
      <c r="F55" s="835"/>
      <c r="G55" s="835"/>
      <c r="H55" s="835"/>
      <c r="I55" s="835"/>
      <c r="J55" s="835"/>
      <c r="K55" s="835"/>
      <c r="L55" s="835"/>
      <c r="M55" s="835"/>
      <c r="N55" s="835"/>
      <c r="O55" s="835"/>
      <c r="P55" s="835"/>
      <c r="Q55" s="835"/>
      <c r="R55" s="835"/>
      <c r="S55" s="835"/>
      <c r="T55" s="835"/>
      <c r="U55" s="835"/>
      <c r="V55" s="358"/>
    </row>
    <row r="56" spans="1:22" s="359" customFormat="1" x14ac:dyDescent="0.2">
      <c r="A56" s="360"/>
      <c r="B56" s="835"/>
      <c r="C56" s="835"/>
      <c r="D56" s="835"/>
      <c r="E56" s="835"/>
      <c r="F56" s="835"/>
      <c r="G56" s="835"/>
      <c r="H56" s="835"/>
      <c r="I56" s="835"/>
      <c r="J56" s="835"/>
      <c r="K56" s="835"/>
      <c r="L56" s="835"/>
      <c r="M56" s="835"/>
      <c r="N56" s="835"/>
      <c r="O56" s="835"/>
      <c r="P56" s="835"/>
      <c r="Q56" s="835"/>
      <c r="R56" s="835"/>
      <c r="S56" s="835"/>
      <c r="T56" s="835"/>
      <c r="U56" s="835"/>
      <c r="V56" s="358"/>
    </row>
    <row r="57" spans="1:22" s="359" customFormat="1" x14ac:dyDescent="0.2">
      <c r="A57" s="360"/>
      <c r="B57" s="835"/>
      <c r="C57" s="835"/>
      <c r="D57" s="835"/>
      <c r="E57" s="835"/>
      <c r="F57" s="835"/>
      <c r="G57" s="835"/>
      <c r="H57" s="835"/>
      <c r="I57" s="835"/>
      <c r="J57" s="835"/>
      <c r="K57" s="835"/>
      <c r="L57" s="835"/>
      <c r="M57" s="835"/>
      <c r="N57" s="835"/>
      <c r="O57" s="835"/>
      <c r="P57" s="835"/>
      <c r="Q57" s="835"/>
      <c r="R57" s="835"/>
      <c r="S57" s="835"/>
      <c r="T57" s="835"/>
      <c r="U57" s="835"/>
      <c r="V57" s="358"/>
    </row>
    <row r="58" spans="1:22" s="359" customFormat="1" x14ac:dyDescent="0.2">
      <c r="A58" s="360"/>
      <c r="B58" s="835"/>
      <c r="C58" s="835"/>
      <c r="D58" s="835"/>
      <c r="E58" s="835"/>
      <c r="F58" s="835"/>
      <c r="G58" s="835"/>
      <c r="H58" s="835"/>
      <c r="I58" s="835"/>
      <c r="J58" s="835"/>
      <c r="K58" s="835"/>
      <c r="L58" s="835"/>
      <c r="M58" s="835"/>
      <c r="N58" s="835"/>
      <c r="O58" s="835"/>
      <c r="P58" s="835"/>
      <c r="Q58" s="835"/>
      <c r="R58" s="835"/>
      <c r="S58" s="835"/>
      <c r="T58" s="835"/>
      <c r="U58" s="835"/>
      <c r="V58" s="358"/>
    </row>
    <row r="59" spans="1:22" s="359" customFormat="1" x14ac:dyDescent="0.2">
      <c r="A59" s="360"/>
      <c r="B59" s="835"/>
      <c r="C59" s="835"/>
      <c r="D59" s="835"/>
      <c r="E59" s="835"/>
      <c r="F59" s="835"/>
      <c r="G59" s="835"/>
      <c r="H59" s="835"/>
      <c r="I59" s="835"/>
      <c r="J59" s="835"/>
      <c r="K59" s="835"/>
      <c r="L59" s="835"/>
      <c r="M59" s="835"/>
      <c r="N59" s="835"/>
      <c r="O59" s="835"/>
      <c r="P59" s="835"/>
      <c r="Q59" s="835"/>
      <c r="R59" s="835"/>
      <c r="S59" s="835"/>
      <c r="T59" s="835"/>
      <c r="U59" s="835"/>
      <c r="V59" s="358"/>
    </row>
    <row r="60" spans="1:22" s="359" customFormat="1" x14ac:dyDescent="0.2">
      <c r="A60" s="360"/>
      <c r="B60" s="835"/>
      <c r="C60" s="835"/>
      <c r="D60" s="835"/>
      <c r="E60" s="835"/>
      <c r="F60" s="835"/>
      <c r="G60" s="835"/>
      <c r="H60" s="835"/>
      <c r="I60" s="835"/>
      <c r="J60" s="835"/>
      <c r="K60" s="835"/>
      <c r="L60" s="835"/>
      <c r="M60" s="835"/>
      <c r="N60" s="835"/>
      <c r="O60" s="835"/>
      <c r="P60" s="835"/>
      <c r="Q60" s="835"/>
      <c r="R60" s="835"/>
      <c r="S60" s="835"/>
      <c r="T60" s="835"/>
      <c r="U60" s="835"/>
      <c r="V60" s="358"/>
    </row>
    <row r="61" spans="1:22" s="359" customFormat="1" ht="13.5" thickBot="1" x14ac:dyDescent="0.25">
      <c r="A61" s="362"/>
      <c r="B61" s="363"/>
      <c r="C61" s="363"/>
      <c r="D61" s="363"/>
      <c r="E61" s="363"/>
      <c r="F61" s="363"/>
      <c r="G61" s="363"/>
      <c r="H61" s="363"/>
      <c r="I61" s="363"/>
      <c r="J61" s="363"/>
      <c r="K61" s="363"/>
      <c r="L61" s="363"/>
      <c r="M61" s="363"/>
      <c r="N61" s="363"/>
      <c r="O61" s="363"/>
      <c r="P61" s="363"/>
      <c r="Q61" s="363"/>
      <c r="R61" s="363"/>
      <c r="S61" s="363"/>
      <c r="T61" s="363"/>
      <c r="U61" s="363"/>
      <c r="V61" s="364"/>
    </row>
  </sheetData>
  <sheetProtection sheet="1" objects="1" scenarios="1" selectLockedCells="1"/>
  <mergeCells count="58">
    <mergeCell ref="B14:U14"/>
    <mergeCell ref="B1:U1"/>
    <mergeCell ref="B2:U3"/>
    <mergeCell ref="B5:U5"/>
    <mergeCell ref="B6:U6"/>
    <mergeCell ref="B7:U7"/>
    <mergeCell ref="B8:U8"/>
    <mergeCell ref="B9:U9"/>
    <mergeCell ref="B10:U10"/>
    <mergeCell ref="B11:U11"/>
    <mergeCell ref="B12:U12"/>
    <mergeCell ref="B13:U13"/>
    <mergeCell ref="B26:U26"/>
    <mergeCell ref="B15:U15"/>
    <mergeCell ref="B16:U16"/>
    <mergeCell ref="B17:U17"/>
    <mergeCell ref="B18:U18"/>
    <mergeCell ref="B19:U19"/>
    <mergeCell ref="B20:U20"/>
    <mergeCell ref="B21:U21"/>
    <mergeCell ref="B22:U22"/>
    <mergeCell ref="B23:U23"/>
    <mergeCell ref="B24:U24"/>
    <mergeCell ref="B25:U25"/>
    <mergeCell ref="B38:U38"/>
    <mergeCell ref="B27:U27"/>
    <mergeCell ref="B28:U28"/>
    <mergeCell ref="B29:U29"/>
    <mergeCell ref="B30:U30"/>
    <mergeCell ref="B31:U31"/>
    <mergeCell ref="B32:U32"/>
    <mergeCell ref="B33:U33"/>
    <mergeCell ref="B34:U34"/>
    <mergeCell ref="B35:U35"/>
    <mergeCell ref="B36:U36"/>
    <mergeCell ref="B37:U37"/>
    <mergeCell ref="B50:U50"/>
    <mergeCell ref="B39:U39"/>
    <mergeCell ref="B40:U40"/>
    <mergeCell ref="B41:U41"/>
    <mergeCell ref="B42:U42"/>
    <mergeCell ref="B43:U43"/>
    <mergeCell ref="B44:U44"/>
    <mergeCell ref="B45:U45"/>
    <mergeCell ref="B46:U46"/>
    <mergeCell ref="B47:U47"/>
    <mergeCell ref="B48:U48"/>
    <mergeCell ref="B49:U49"/>
    <mergeCell ref="B57:U57"/>
    <mergeCell ref="B58:U58"/>
    <mergeCell ref="B59:U59"/>
    <mergeCell ref="B60:U60"/>
    <mergeCell ref="B51:U51"/>
    <mergeCell ref="B52:U52"/>
    <mergeCell ref="B53:U53"/>
    <mergeCell ref="B54:U54"/>
    <mergeCell ref="B55:U55"/>
    <mergeCell ref="B56:U5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tint="0.34998626667073579"/>
  </sheetPr>
  <dimension ref="E3"/>
  <sheetViews>
    <sheetView workbookViewId="0">
      <selection activeCell="F8" sqref="F8"/>
    </sheetView>
  </sheetViews>
  <sheetFormatPr defaultRowHeight="12.75" x14ac:dyDescent="0.2"/>
  <sheetData>
    <row r="3" spans="5:5" x14ac:dyDescent="0.2">
      <c r="E3" s="543" t="s">
        <v>505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1" tint="0.34998626667073579"/>
  </sheetPr>
  <dimension ref="A1:K35"/>
  <sheetViews>
    <sheetView workbookViewId="0">
      <selection activeCell="R23" sqref="R23"/>
    </sheetView>
  </sheetViews>
  <sheetFormatPr defaultColWidth="9.140625" defaultRowHeight="12.75" x14ac:dyDescent="0.2"/>
  <cols>
    <col min="1" max="16384" width="9.140625" style="533"/>
  </cols>
  <sheetData>
    <row r="1" spans="1:11" ht="22.5" x14ac:dyDescent="0.3">
      <c r="A1" s="839" t="s">
        <v>493</v>
      </c>
      <c r="B1" s="839"/>
      <c r="C1" s="839"/>
      <c r="D1" s="839"/>
      <c r="E1" s="839"/>
      <c r="F1" s="839"/>
      <c r="G1" s="839"/>
      <c r="H1" s="839"/>
      <c r="I1" s="839"/>
      <c r="J1" s="839"/>
      <c r="K1" s="839"/>
    </row>
    <row r="2" spans="1:11" x14ac:dyDescent="0.2">
      <c r="A2" s="534"/>
    </row>
    <row r="3" spans="1:11" x14ac:dyDescent="0.2">
      <c r="A3" s="535" t="s">
        <v>494</v>
      </c>
    </row>
    <row r="4" spans="1:11" x14ac:dyDescent="0.2">
      <c r="A4" s="536"/>
    </row>
    <row r="5" spans="1:11" x14ac:dyDescent="0.2">
      <c r="A5" s="537" t="s">
        <v>495</v>
      </c>
    </row>
    <row r="6" spans="1:11" x14ac:dyDescent="0.2">
      <c r="A6" s="538"/>
    </row>
    <row r="7" spans="1:11" x14ac:dyDescent="0.2">
      <c r="A7" s="537" t="s">
        <v>496</v>
      </c>
    </row>
    <row r="8" spans="1:11" x14ac:dyDescent="0.2">
      <c r="A8" s="537"/>
      <c r="D8" s="539" t="s">
        <v>497</v>
      </c>
    </row>
    <row r="9" spans="1:11" x14ac:dyDescent="0.2">
      <c r="A9" s="537"/>
      <c r="D9" s="539" t="s">
        <v>498</v>
      </c>
    </row>
    <row r="10" spans="1:11" x14ac:dyDescent="0.2">
      <c r="A10" s="537"/>
      <c r="D10" s="539" t="s">
        <v>499</v>
      </c>
    </row>
    <row r="11" spans="1:11" x14ac:dyDescent="0.2">
      <c r="A11" s="537"/>
      <c r="D11" s="539" t="s">
        <v>500</v>
      </c>
    </row>
    <row r="12" spans="1:11" x14ac:dyDescent="0.2">
      <c r="A12" s="537"/>
      <c r="D12" s="539" t="s">
        <v>501</v>
      </c>
    </row>
    <row r="13" spans="1:11" x14ac:dyDescent="0.2">
      <c r="A13" s="537"/>
      <c r="D13" s="539" t="s">
        <v>502</v>
      </c>
    </row>
    <row r="14" spans="1:11" x14ac:dyDescent="0.2">
      <c r="A14" s="537"/>
      <c r="D14" s="539" t="s">
        <v>503</v>
      </c>
    </row>
    <row r="15" spans="1:11" x14ac:dyDescent="0.2">
      <c r="A15" s="537"/>
      <c r="D15" s="540"/>
    </row>
    <row r="16" spans="1:11" x14ac:dyDescent="0.2">
      <c r="A16" s="538"/>
    </row>
    <row r="17" spans="1:11" ht="22.5" x14ac:dyDescent="0.3">
      <c r="A17" s="541" t="s">
        <v>504</v>
      </c>
      <c r="B17" s="542"/>
      <c r="C17" s="542"/>
      <c r="D17" s="542"/>
      <c r="E17" s="542"/>
      <c r="F17" s="542"/>
      <c r="G17" s="542"/>
      <c r="H17" s="542"/>
      <c r="I17" s="542"/>
      <c r="J17" s="542"/>
      <c r="K17" s="542"/>
    </row>
    <row r="18" spans="1:11" x14ac:dyDescent="0.2">
      <c r="A18" s="542"/>
      <c r="B18" s="542"/>
      <c r="C18" s="542"/>
      <c r="D18" s="542"/>
      <c r="E18" s="542"/>
      <c r="F18" s="542"/>
      <c r="G18" s="542"/>
      <c r="H18" s="542"/>
      <c r="I18" s="542"/>
      <c r="J18" s="542"/>
      <c r="K18" s="542"/>
    </row>
    <row r="19" spans="1:11" x14ac:dyDescent="0.2">
      <c r="A19" s="542"/>
      <c r="B19" s="542"/>
      <c r="C19" s="542"/>
      <c r="D19" s="542"/>
      <c r="E19" s="542"/>
      <c r="F19" s="542"/>
      <c r="G19" s="542"/>
      <c r="H19" s="542"/>
      <c r="I19" s="542"/>
      <c r="J19" s="542"/>
      <c r="K19" s="542"/>
    </row>
    <row r="20" spans="1:11" x14ac:dyDescent="0.2">
      <c r="A20" s="542"/>
      <c r="B20" s="542"/>
      <c r="C20" s="542"/>
      <c r="D20" s="542"/>
      <c r="E20" s="542"/>
      <c r="F20" s="542"/>
      <c r="G20" s="542"/>
      <c r="H20" s="542"/>
      <c r="I20" s="542"/>
      <c r="J20" s="542"/>
      <c r="K20" s="542"/>
    </row>
    <row r="21" spans="1:11" x14ac:dyDescent="0.2">
      <c r="A21" s="542"/>
      <c r="B21" s="542"/>
      <c r="C21" s="542"/>
      <c r="D21" s="542"/>
      <c r="E21" s="542"/>
      <c r="F21" s="542"/>
      <c r="G21" s="542"/>
      <c r="H21" s="542"/>
      <c r="I21" s="542"/>
      <c r="J21" s="542"/>
      <c r="K21" s="542"/>
    </row>
    <row r="22" spans="1:11" x14ac:dyDescent="0.2">
      <c r="A22" s="542"/>
      <c r="B22" s="542"/>
      <c r="C22" s="542"/>
      <c r="D22" s="542"/>
      <c r="E22" s="542"/>
      <c r="F22" s="542"/>
      <c r="G22" s="542"/>
      <c r="H22" s="542"/>
      <c r="I22" s="542"/>
      <c r="J22" s="542"/>
      <c r="K22" s="542"/>
    </row>
    <row r="23" spans="1:11" x14ac:dyDescent="0.2">
      <c r="A23" s="542"/>
      <c r="B23" s="542"/>
      <c r="C23" s="542"/>
      <c r="D23" s="542"/>
      <c r="E23" s="542"/>
      <c r="F23" s="542"/>
      <c r="G23" s="542"/>
      <c r="H23" s="542"/>
      <c r="I23" s="542"/>
      <c r="J23" s="542"/>
      <c r="K23" s="542"/>
    </row>
    <row r="24" spans="1:11" x14ac:dyDescent="0.2">
      <c r="A24" s="542"/>
      <c r="B24" s="542"/>
      <c r="C24" s="542"/>
      <c r="D24" s="542"/>
      <c r="E24" s="542"/>
      <c r="F24" s="542"/>
      <c r="G24" s="542"/>
      <c r="H24" s="542"/>
      <c r="I24" s="542"/>
      <c r="J24" s="542"/>
      <c r="K24" s="542"/>
    </row>
    <row r="25" spans="1:11" x14ac:dyDescent="0.2">
      <c r="A25" s="542"/>
      <c r="B25" s="542"/>
      <c r="C25" s="542"/>
      <c r="D25" s="542"/>
      <c r="E25" s="542"/>
      <c r="F25" s="542"/>
      <c r="G25" s="542"/>
      <c r="H25" s="542"/>
      <c r="I25" s="542"/>
      <c r="J25" s="542"/>
      <c r="K25" s="542"/>
    </row>
    <row r="26" spans="1:11" x14ac:dyDescent="0.2">
      <c r="A26" s="542"/>
      <c r="B26" s="542"/>
      <c r="C26" s="542"/>
      <c r="D26" s="542"/>
      <c r="E26" s="542"/>
      <c r="F26" s="542"/>
      <c r="G26" s="542"/>
      <c r="H26" s="542"/>
      <c r="I26" s="542"/>
      <c r="J26" s="542"/>
      <c r="K26" s="542"/>
    </row>
    <row r="27" spans="1:11" x14ac:dyDescent="0.2">
      <c r="A27" s="542"/>
      <c r="B27" s="542"/>
      <c r="C27" s="542"/>
      <c r="D27" s="542"/>
      <c r="E27" s="542"/>
      <c r="F27" s="542"/>
      <c r="G27" s="542"/>
      <c r="H27" s="542"/>
      <c r="I27" s="542"/>
      <c r="J27" s="542"/>
      <c r="K27" s="542"/>
    </row>
    <row r="28" spans="1:11" x14ac:dyDescent="0.2">
      <c r="A28" s="542"/>
      <c r="B28" s="542"/>
      <c r="C28" s="542"/>
      <c r="D28" s="542"/>
      <c r="E28" s="542"/>
      <c r="F28" s="542"/>
      <c r="G28" s="542"/>
      <c r="H28" s="542"/>
      <c r="I28" s="542"/>
      <c r="J28" s="542"/>
      <c r="K28" s="542"/>
    </row>
    <row r="29" spans="1:11" x14ac:dyDescent="0.2">
      <c r="A29" s="542"/>
      <c r="B29" s="542"/>
      <c r="C29" s="542"/>
      <c r="D29" s="542"/>
      <c r="E29" s="542"/>
      <c r="F29" s="542"/>
      <c r="G29" s="542"/>
      <c r="H29" s="542"/>
      <c r="I29" s="542"/>
      <c r="J29" s="542"/>
      <c r="K29" s="542"/>
    </row>
    <row r="30" spans="1:11" x14ac:dyDescent="0.2">
      <c r="A30" s="542"/>
      <c r="B30" s="542"/>
      <c r="C30" s="542"/>
      <c r="D30" s="542"/>
      <c r="E30" s="542"/>
      <c r="F30" s="542"/>
      <c r="G30" s="542"/>
      <c r="H30" s="542"/>
      <c r="I30" s="542"/>
      <c r="J30" s="542"/>
      <c r="K30" s="542"/>
    </row>
    <row r="31" spans="1:11" x14ac:dyDescent="0.2">
      <c r="A31" s="542"/>
      <c r="B31" s="542"/>
      <c r="C31" s="542"/>
      <c r="D31" s="542"/>
      <c r="E31" s="542"/>
      <c r="F31" s="542"/>
      <c r="G31" s="542"/>
      <c r="H31" s="542"/>
      <c r="I31" s="542"/>
      <c r="J31" s="542"/>
      <c r="K31" s="542"/>
    </row>
    <row r="32" spans="1:11" x14ac:dyDescent="0.2">
      <c r="A32" s="542"/>
      <c r="B32" s="542"/>
      <c r="C32" s="542"/>
      <c r="D32" s="542"/>
      <c r="E32" s="542"/>
      <c r="F32" s="542"/>
      <c r="G32" s="542"/>
      <c r="H32" s="542"/>
      <c r="I32" s="542"/>
      <c r="J32" s="542"/>
      <c r="K32" s="542"/>
    </row>
    <row r="33" spans="1:11" x14ac:dyDescent="0.2">
      <c r="A33" s="542"/>
      <c r="B33" s="542"/>
      <c r="C33" s="542"/>
      <c r="D33" s="542"/>
      <c r="E33" s="542"/>
      <c r="F33" s="542"/>
      <c r="G33" s="542"/>
      <c r="H33" s="542"/>
      <c r="I33" s="542"/>
      <c r="J33" s="542"/>
      <c r="K33" s="542"/>
    </row>
    <row r="34" spans="1:11" x14ac:dyDescent="0.2">
      <c r="A34" s="542"/>
      <c r="B34" s="542"/>
      <c r="C34" s="542"/>
      <c r="D34" s="542"/>
      <c r="E34" s="542"/>
      <c r="F34" s="542"/>
      <c r="G34" s="542"/>
      <c r="H34" s="542"/>
      <c r="I34" s="542"/>
      <c r="J34" s="542"/>
      <c r="K34" s="542"/>
    </row>
    <row r="35" spans="1:11" x14ac:dyDescent="0.2">
      <c r="A35" s="542"/>
      <c r="B35" s="542"/>
      <c r="C35" s="542"/>
      <c r="D35" s="542"/>
      <c r="E35" s="542"/>
      <c r="F35" s="542"/>
      <c r="G35" s="542"/>
      <c r="H35" s="542"/>
      <c r="I35" s="542"/>
      <c r="J35" s="542"/>
      <c r="K35" s="542"/>
    </row>
  </sheetData>
  <mergeCells count="1">
    <mergeCell ref="A1:K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tint="0.34998626667073579"/>
    <pageSetUpPr fitToPage="1"/>
  </sheetPr>
  <dimension ref="A1:H30"/>
  <sheetViews>
    <sheetView showGridLines="0" topLeftCell="A13" zoomScale="90" zoomScaleNormal="90" workbookViewId="0">
      <selection activeCell="A12" sqref="A12"/>
    </sheetView>
  </sheetViews>
  <sheetFormatPr defaultColWidth="8.85546875" defaultRowHeight="15" x14ac:dyDescent="0.25"/>
  <cols>
    <col min="1" max="1" width="81.28515625" style="516" customWidth="1"/>
    <col min="2" max="8" width="7.7109375" style="516" customWidth="1"/>
    <col min="9" max="16384" width="8.85546875" style="516"/>
  </cols>
  <sheetData>
    <row r="1" spans="1:8" s="515" customFormat="1" ht="20.25" customHeight="1" x14ac:dyDescent="0.4">
      <c r="A1" s="549" t="s">
        <v>471</v>
      </c>
      <c r="B1" s="549"/>
      <c r="C1" s="549"/>
      <c r="D1" s="549"/>
      <c r="E1" s="549"/>
      <c r="F1" s="549"/>
      <c r="G1" s="549"/>
      <c r="H1" s="549"/>
    </row>
    <row r="2" spans="1:8" x14ac:dyDescent="0.25">
      <c r="A2" s="549"/>
      <c r="B2" s="549"/>
      <c r="C2" s="549"/>
      <c r="D2" s="549"/>
      <c r="E2" s="549"/>
      <c r="F2" s="549"/>
      <c r="G2" s="549"/>
      <c r="H2" s="549"/>
    </row>
    <row r="3" spans="1:8" ht="13.5" customHeight="1" x14ac:dyDescent="0.25">
      <c r="A3" s="517"/>
      <c r="B3" s="518"/>
      <c r="C3" s="518"/>
      <c r="D3" s="518"/>
      <c r="E3" s="518"/>
      <c r="F3" s="518"/>
      <c r="G3" s="518"/>
      <c r="H3" s="518"/>
    </row>
    <row r="4" spans="1:8" ht="31.5" customHeight="1" x14ac:dyDescent="0.25">
      <c r="A4" s="519" t="s">
        <v>472</v>
      </c>
      <c r="B4" s="550" t="s">
        <v>446</v>
      </c>
      <c r="C4" s="551"/>
      <c r="D4" s="551"/>
      <c r="E4" s="551"/>
      <c r="F4" s="551"/>
      <c r="G4" s="551"/>
      <c r="H4" s="551"/>
    </row>
    <row r="5" spans="1:8" ht="198" x14ac:dyDescent="0.25">
      <c r="A5" s="520" t="s">
        <v>487</v>
      </c>
      <c r="B5" s="521" t="s">
        <v>424</v>
      </c>
      <c r="C5" s="521" t="s">
        <v>425</v>
      </c>
      <c r="D5" s="521" t="s">
        <v>426</v>
      </c>
      <c r="E5" s="521" t="s">
        <v>427</v>
      </c>
      <c r="F5" s="521" t="s">
        <v>428</v>
      </c>
      <c r="G5" s="521" t="s">
        <v>429</v>
      </c>
      <c r="H5" s="521" t="s">
        <v>430</v>
      </c>
    </row>
    <row r="6" spans="1:8" ht="9.75" customHeight="1" x14ac:dyDescent="0.25">
      <c r="A6" s="552"/>
      <c r="B6" s="553"/>
      <c r="C6" s="553"/>
      <c r="D6" s="553"/>
      <c r="E6" s="553"/>
      <c r="F6" s="553"/>
      <c r="G6" s="553"/>
      <c r="H6" s="553"/>
    </row>
    <row r="7" spans="1:8" ht="30" customHeight="1" x14ac:dyDescent="0.25">
      <c r="A7" s="522" t="s">
        <v>431</v>
      </c>
      <c r="B7" s="523" t="s">
        <v>491</v>
      </c>
      <c r="C7" s="523" t="s">
        <v>491</v>
      </c>
      <c r="D7" s="523">
        <v>3</v>
      </c>
      <c r="E7" s="523">
        <v>3</v>
      </c>
      <c r="F7" s="523">
        <v>2</v>
      </c>
      <c r="G7" s="523">
        <v>2</v>
      </c>
      <c r="H7" s="523">
        <v>2</v>
      </c>
    </row>
    <row r="8" spans="1:8" ht="18.75" customHeight="1" x14ac:dyDescent="0.25">
      <c r="A8" s="524" t="s">
        <v>449</v>
      </c>
      <c r="B8" s="525"/>
      <c r="C8" s="525"/>
      <c r="D8" s="526"/>
      <c r="E8" s="525"/>
      <c r="F8" s="525"/>
      <c r="G8" s="525"/>
      <c r="H8" s="525"/>
    </row>
    <row r="9" spans="1:8" ht="8.25" customHeight="1" x14ac:dyDescent="0.25">
      <c r="A9" s="527"/>
      <c r="B9" s="528"/>
      <c r="C9" s="528"/>
      <c r="D9" s="528"/>
      <c r="E9" s="528"/>
      <c r="F9" s="528"/>
      <c r="G9" s="528"/>
      <c r="H9" s="528"/>
    </row>
    <row r="10" spans="1:8" ht="30" customHeight="1" x14ac:dyDescent="0.25">
      <c r="A10" s="522" t="s">
        <v>432</v>
      </c>
      <c r="B10" s="523" t="s">
        <v>491</v>
      </c>
      <c r="C10" s="523" t="s">
        <v>491</v>
      </c>
      <c r="D10" s="523">
        <v>3</v>
      </c>
      <c r="E10" s="523">
        <v>3</v>
      </c>
      <c r="F10" s="523">
        <v>3</v>
      </c>
      <c r="G10" s="523">
        <v>3</v>
      </c>
      <c r="H10" s="523">
        <v>3</v>
      </c>
    </row>
    <row r="11" spans="1:8" ht="27.75" customHeight="1" x14ac:dyDescent="0.25">
      <c r="A11" s="524" t="s">
        <v>466</v>
      </c>
      <c r="B11" s="529"/>
      <c r="C11" s="529"/>
      <c r="D11" s="530"/>
      <c r="E11" s="529"/>
      <c r="F11" s="529"/>
      <c r="G11" s="529"/>
      <c r="H11" s="529"/>
    </row>
    <row r="12" spans="1:8" ht="8.25" customHeight="1" x14ac:dyDescent="0.25">
      <c r="A12" s="527"/>
      <c r="B12" s="528"/>
      <c r="C12" s="528"/>
      <c r="D12" s="528"/>
      <c r="E12" s="528"/>
      <c r="F12" s="528"/>
      <c r="G12" s="528"/>
      <c r="H12" s="528"/>
    </row>
    <row r="13" spans="1:8" ht="30" customHeight="1" x14ac:dyDescent="0.25">
      <c r="A13" s="522" t="s">
        <v>433</v>
      </c>
      <c r="B13" s="523" t="s">
        <v>491</v>
      </c>
      <c r="C13" s="523" t="s">
        <v>491</v>
      </c>
      <c r="D13" s="523">
        <v>3</v>
      </c>
      <c r="E13" s="523">
        <v>3</v>
      </c>
      <c r="F13" s="523">
        <v>3</v>
      </c>
      <c r="G13" s="523">
        <v>3</v>
      </c>
      <c r="H13" s="523">
        <v>3</v>
      </c>
    </row>
    <row r="14" spans="1:8" ht="28.5" x14ac:dyDescent="0.25">
      <c r="A14" s="524" t="s">
        <v>434</v>
      </c>
      <c r="B14" s="529"/>
      <c r="C14" s="529"/>
      <c r="D14" s="530"/>
      <c r="E14" s="529"/>
      <c r="F14" s="529"/>
      <c r="G14" s="529"/>
      <c r="H14" s="529"/>
    </row>
    <row r="15" spans="1:8" ht="8.25" customHeight="1" x14ac:dyDescent="0.25">
      <c r="A15" s="527"/>
      <c r="B15" s="528"/>
      <c r="C15" s="528"/>
      <c r="D15" s="528"/>
      <c r="E15" s="528"/>
      <c r="F15" s="528"/>
      <c r="G15" s="528"/>
      <c r="H15" s="528"/>
    </row>
    <row r="16" spans="1:8" ht="30" customHeight="1" x14ac:dyDescent="0.25">
      <c r="A16" s="522" t="s">
        <v>435</v>
      </c>
      <c r="B16" s="523" t="s">
        <v>491</v>
      </c>
      <c r="C16" s="523" t="s">
        <v>491</v>
      </c>
      <c r="D16" s="523">
        <v>3</v>
      </c>
      <c r="E16" s="523">
        <v>3</v>
      </c>
      <c r="F16" s="523">
        <v>3</v>
      </c>
      <c r="G16" s="523">
        <v>3</v>
      </c>
      <c r="H16" s="523">
        <v>3</v>
      </c>
    </row>
    <row r="17" spans="1:8" x14ac:dyDescent="0.25">
      <c r="A17" s="524" t="s">
        <v>436</v>
      </c>
      <c r="B17" s="525"/>
      <c r="C17" s="525"/>
      <c r="D17" s="530"/>
      <c r="E17" s="525"/>
      <c r="F17" s="525"/>
      <c r="G17" s="525"/>
      <c r="H17" s="525"/>
    </row>
    <row r="18" spans="1:8" ht="8.25" customHeight="1" x14ac:dyDescent="0.25">
      <c r="A18" s="527"/>
      <c r="B18" s="528"/>
      <c r="C18" s="528"/>
      <c r="D18" s="528"/>
      <c r="E18" s="528"/>
      <c r="F18" s="528"/>
      <c r="G18" s="528"/>
      <c r="H18" s="528"/>
    </row>
    <row r="19" spans="1:8" ht="30" customHeight="1" x14ac:dyDescent="0.25">
      <c r="A19" s="522" t="s">
        <v>437</v>
      </c>
      <c r="B19" s="523">
        <v>3</v>
      </c>
      <c r="C19" s="523">
        <v>3</v>
      </c>
      <c r="D19" s="523">
        <v>3</v>
      </c>
      <c r="E19" s="523">
        <v>2</v>
      </c>
      <c r="F19" s="523">
        <v>2</v>
      </c>
      <c r="G19" s="523">
        <v>2</v>
      </c>
      <c r="H19" s="523">
        <v>2</v>
      </c>
    </row>
    <row r="20" spans="1:8" x14ac:dyDescent="0.25">
      <c r="A20" s="524" t="s">
        <v>438</v>
      </c>
      <c r="B20" s="525"/>
      <c r="C20" s="525"/>
      <c r="D20" s="526"/>
      <c r="E20" s="525"/>
      <c r="F20" s="525"/>
      <c r="G20" s="525"/>
      <c r="H20" s="525"/>
    </row>
    <row r="21" spans="1:8" ht="8.25" customHeight="1" x14ac:dyDescent="0.25">
      <c r="A21" s="527"/>
      <c r="B21" s="528"/>
      <c r="C21" s="528"/>
      <c r="D21" s="528"/>
      <c r="E21" s="528"/>
      <c r="F21" s="528"/>
      <c r="G21" s="528"/>
      <c r="H21" s="528"/>
    </row>
    <row r="22" spans="1:8" ht="30" customHeight="1" x14ac:dyDescent="0.25">
      <c r="A22" s="522" t="s">
        <v>439</v>
      </c>
      <c r="B22" s="523">
        <v>3</v>
      </c>
      <c r="C22" s="523">
        <v>2</v>
      </c>
      <c r="D22" s="523">
        <v>2</v>
      </c>
      <c r="E22" s="523">
        <v>2</v>
      </c>
      <c r="F22" s="523">
        <v>2</v>
      </c>
      <c r="G22" s="523">
        <v>2</v>
      </c>
      <c r="H22" s="523">
        <v>2</v>
      </c>
    </row>
    <row r="23" spans="1:8" x14ac:dyDescent="0.25">
      <c r="A23" s="524" t="s">
        <v>440</v>
      </c>
      <c r="B23" s="526"/>
      <c r="C23" s="525"/>
      <c r="D23" s="525"/>
      <c r="E23" s="525"/>
      <c r="F23" s="525"/>
      <c r="G23" s="525"/>
      <c r="H23" s="525"/>
    </row>
    <row r="24" spans="1:8" x14ac:dyDescent="0.25">
      <c r="A24" s="531"/>
      <c r="B24" s="525"/>
      <c r="C24" s="525"/>
      <c r="D24" s="525"/>
      <c r="E24" s="525"/>
      <c r="F24" s="525"/>
      <c r="G24" s="525"/>
      <c r="H24" s="525"/>
    </row>
    <row r="25" spans="1:8" ht="99.75" x14ac:dyDescent="0.25">
      <c r="A25" s="531"/>
      <c r="B25" s="532" t="s">
        <v>491</v>
      </c>
      <c r="C25" s="525" t="s">
        <v>492</v>
      </c>
      <c r="D25" s="525"/>
      <c r="E25" s="525"/>
      <c r="F25" s="525"/>
      <c r="G25" s="525"/>
      <c r="H25" s="525"/>
    </row>
    <row r="26" spans="1:8" x14ac:dyDescent="0.25">
      <c r="A26" s="531"/>
      <c r="B26" s="525"/>
      <c r="C26" s="525"/>
      <c r="D26" s="525"/>
      <c r="E26" s="525"/>
      <c r="F26" s="525"/>
      <c r="G26" s="525"/>
      <c r="H26" s="525"/>
    </row>
    <row r="27" spans="1:8" x14ac:dyDescent="0.25">
      <c r="A27" s="531"/>
      <c r="B27" s="525"/>
      <c r="C27" s="525"/>
      <c r="D27" s="525"/>
      <c r="E27" s="525"/>
      <c r="F27" s="525"/>
      <c r="G27" s="525"/>
      <c r="H27" s="525"/>
    </row>
    <row r="28" spans="1:8" x14ac:dyDescent="0.25">
      <c r="A28" s="531"/>
      <c r="B28" s="525"/>
      <c r="C28" s="525"/>
      <c r="D28" s="525"/>
      <c r="E28" s="525"/>
      <c r="F28" s="525"/>
      <c r="G28" s="525"/>
      <c r="H28" s="525"/>
    </row>
    <row r="29" spans="1:8" x14ac:dyDescent="0.25">
      <c r="A29" s="531"/>
      <c r="B29" s="525"/>
      <c r="C29" s="525"/>
      <c r="D29" s="525"/>
      <c r="E29" s="525"/>
      <c r="F29" s="525"/>
      <c r="G29" s="525"/>
      <c r="H29" s="525"/>
    </row>
    <row r="30" spans="1:8" x14ac:dyDescent="0.25">
      <c r="A30" s="531"/>
      <c r="B30" s="525"/>
      <c r="C30" s="525"/>
      <c r="D30" s="525"/>
      <c r="E30" s="525"/>
      <c r="F30" s="525"/>
      <c r="G30" s="525"/>
      <c r="H30" s="525"/>
    </row>
  </sheetData>
  <sheetProtection selectLockedCells="1"/>
  <mergeCells count="3">
    <mergeCell ref="A1:H2"/>
    <mergeCell ref="B4:H4"/>
    <mergeCell ref="A6:H6"/>
  </mergeCells>
  <pageMargins left="0.7" right="0.5" top="0.75" bottom="0.75" header="0.3" footer="0.3"/>
  <pageSetup scale="66" orientation="portrait" verticalDpi="300" r:id="rId1"/>
  <headerFooter>
    <oddFooter>&amp;L&amp;D&amp;C&amp;Z&amp;F&amp;RPage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1" tint="0.34998626667073579"/>
  </sheetPr>
  <dimension ref="B1:AF7"/>
  <sheetViews>
    <sheetView workbookViewId="0">
      <selection activeCell="B7" sqref="A7:XFD7"/>
    </sheetView>
  </sheetViews>
  <sheetFormatPr defaultColWidth="9.140625" defaultRowHeight="12.75" x14ac:dyDescent="0.2"/>
  <cols>
    <col min="1" max="16384" width="9.140625" style="533"/>
  </cols>
  <sheetData>
    <row r="1" spans="2:32" ht="23.25" x14ac:dyDescent="0.35">
      <c r="B1" s="545" t="s">
        <v>506</v>
      </c>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row>
    <row r="7" spans="2:32" x14ac:dyDescent="0.2">
      <c r="B7" s="533" t="s">
        <v>507</v>
      </c>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tabColor theme="1" tint="0.34998626667073579"/>
    <pageSetUpPr fitToPage="1"/>
  </sheetPr>
  <dimension ref="A1:AC66"/>
  <sheetViews>
    <sheetView showGridLines="0" zoomScaleNormal="100" zoomScaleSheetLayoutView="100" workbookViewId="0">
      <selection activeCell="E8" sqref="E8:G8"/>
    </sheetView>
  </sheetViews>
  <sheetFormatPr defaultColWidth="5.28515625" defaultRowHeight="12.75" x14ac:dyDescent="0.2"/>
  <cols>
    <col min="1" max="1" width="1.85546875" style="62" customWidth="1"/>
    <col min="2" max="12" width="5.28515625" style="62" customWidth="1"/>
    <col min="13" max="13" width="5.7109375" style="62" customWidth="1"/>
    <col min="14" max="14" width="5.28515625" style="62" customWidth="1"/>
    <col min="15" max="15" width="6" style="62" customWidth="1"/>
    <col min="16" max="16" width="5.28515625" style="62" customWidth="1"/>
    <col min="17" max="17" width="1.42578125" style="62" customWidth="1"/>
    <col min="18" max="18" width="6.7109375" style="62" customWidth="1"/>
    <col min="19" max="19" width="5.28515625" style="62" customWidth="1"/>
    <col min="20" max="20" width="2.5703125" style="62" customWidth="1"/>
    <col min="21" max="21" width="4.140625" style="62" customWidth="1"/>
    <col min="22" max="22" width="2" style="93" customWidth="1"/>
    <col min="23" max="16384" width="5.28515625" style="62"/>
  </cols>
  <sheetData>
    <row r="1" spans="1:23" ht="39.950000000000003" customHeight="1" thickBot="1" x14ac:dyDescent="0.25">
      <c r="A1" s="328"/>
      <c r="B1" s="329"/>
      <c r="C1" s="329"/>
      <c r="D1" s="329"/>
      <c r="E1" s="329"/>
      <c r="F1" s="329"/>
      <c r="G1" s="334"/>
      <c r="H1" s="334"/>
      <c r="I1" s="334"/>
      <c r="J1" s="334"/>
      <c r="K1" s="335"/>
      <c r="L1" s="338" t="s">
        <v>3</v>
      </c>
      <c r="M1" s="335"/>
      <c r="N1" s="336"/>
      <c r="O1" s="334"/>
      <c r="P1" s="334"/>
      <c r="Q1" s="334"/>
      <c r="R1" s="334"/>
      <c r="S1" s="334"/>
      <c r="T1" s="334"/>
      <c r="U1" s="334"/>
      <c r="V1" s="329"/>
      <c r="W1" s="330"/>
    </row>
    <row r="2" spans="1:23" ht="9" customHeight="1" x14ac:dyDescent="0.2">
      <c r="A2" s="63"/>
      <c r="B2" s="64"/>
      <c r="C2" s="64"/>
      <c r="D2" s="64"/>
      <c r="E2" s="64"/>
      <c r="F2" s="64"/>
      <c r="G2" s="64"/>
      <c r="H2" s="64"/>
      <c r="I2" s="64"/>
      <c r="J2" s="64"/>
      <c r="K2" s="64"/>
      <c r="L2" s="64"/>
      <c r="M2" s="64"/>
      <c r="N2" s="64"/>
      <c r="O2" s="64"/>
      <c r="P2" s="64"/>
      <c r="Q2" s="64"/>
      <c r="R2" s="64"/>
      <c r="S2" s="64"/>
      <c r="T2" s="64"/>
      <c r="U2" s="64"/>
      <c r="V2" s="64"/>
      <c r="W2" s="65"/>
    </row>
    <row r="3" spans="1:23" s="71" customFormat="1" x14ac:dyDescent="0.2">
      <c r="A3" s="66"/>
      <c r="B3" s="67" t="s">
        <v>1</v>
      </c>
      <c r="C3" s="67"/>
      <c r="D3" s="861">
        <f>'Title Page'!C4</f>
        <v>0</v>
      </c>
      <c r="E3" s="861"/>
      <c r="F3" s="861"/>
      <c r="G3" s="861"/>
      <c r="H3" s="861"/>
      <c r="I3" s="861"/>
      <c r="J3" s="861"/>
      <c r="K3" s="861"/>
      <c r="L3" s="68" t="s">
        <v>212</v>
      </c>
      <c r="M3" s="69"/>
      <c r="N3" s="67"/>
      <c r="O3" s="861">
        <f>'Title Page'!C5</f>
        <v>0</v>
      </c>
      <c r="P3" s="861"/>
      <c r="Q3" s="861"/>
      <c r="R3" s="861"/>
      <c r="S3" s="861"/>
      <c r="T3" s="861"/>
      <c r="U3" s="861"/>
      <c r="V3" s="861"/>
      <c r="W3" s="70"/>
    </row>
    <row r="4" spans="1:23" s="71" customFormat="1" ht="15.75" customHeight="1" x14ac:dyDescent="0.2">
      <c r="A4" s="66"/>
      <c r="B4" s="67" t="s">
        <v>22</v>
      </c>
      <c r="C4" s="67"/>
      <c r="D4" s="67"/>
      <c r="E4" s="67"/>
      <c r="F4" s="862">
        <f>'Title Page'!C6</f>
        <v>0</v>
      </c>
      <c r="G4" s="862"/>
      <c r="H4" s="862"/>
      <c r="I4" s="862"/>
      <c r="J4" s="862"/>
      <c r="K4" s="862"/>
      <c r="L4" s="68" t="s">
        <v>213</v>
      </c>
      <c r="M4" s="67"/>
      <c r="N4" s="67"/>
      <c r="O4" s="863"/>
      <c r="P4" s="863"/>
      <c r="Q4" s="863"/>
      <c r="R4" s="863"/>
      <c r="S4" s="863"/>
      <c r="T4" s="863"/>
      <c r="U4" s="863"/>
      <c r="V4" s="863"/>
      <c r="W4" s="70"/>
    </row>
    <row r="5" spans="1:23" s="71" customFormat="1" ht="17.25" customHeight="1" x14ac:dyDescent="0.2">
      <c r="A5" s="66"/>
      <c r="B5" s="67" t="s">
        <v>214</v>
      </c>
      <c r="C5" s="67"/>
      <c r="D5" s="67"/>
      <c r="E5" s="67"/>
      <c r="F5" s="864">
        <f>'Title Page'!C7</f>
        <v>0</v>
      </c>
      <c r="G5" s="864"/>
      <c r="H5" s="864"/>
      <c r="I5" s="864"/>
      <c r="J5" s="864"/>
      <c r="K5" s="864"/>
      <c r="L5" s="864"/>
      <c r="M5" s="864"/>
      <c r="N5" s="864"/>
      <c r="O5" s="864"/>
      <c r="P5" s="864"/>
      <c r="Q5" s="72"/>
      <c r="R5" s="73" t="s">
        <v>6</v>
      </c>
      <c r="S5" s="865">
        <f>'Title Page'!C8</f>
        <v>0</v>
      </c>
      <c r="T5" s="865"/>
      <c r="U5" s="865"/>
      <c r="V5" s="865"/>
      <c r="W5" s="70"/>
    </row>
    <row r="6" spans="1:23" s="71" customFormat="1" ht="16.5" customHeight="1" x14ac:dyDescent="0.2">
      <c r="A6" s="66"/>
      <c r="B6" s="67" t="s">
        <v>24</v>
      </c>
      <c r="C6" s="67"/>
      <c r="D6" s="67"/>
      <c r="E6" s="67"/>
      <c r="F6" s="67"/>
      <c r="G6" s="849"/>
      <c r="H6" s="849"/>
      <c r="I6" s="849"/>
      <c r="J6" s="849"/>
      <c r="K6" s="849"/>
      <c r="L6" s="849"/>
      <c r="M6" s="849"/>
      <c r="N6" s="849"/>
      <c r="O6" s="849"/>
      <c r="P6" s="849"/>
      <c r="Q6" s="72"/>
      <c r="R6" s="73" t="s">
        <v>6</v>
      </c>
      <c r="S6" s="855"/>
      <c r="T6" s="855"/>
      <c r="U6" s="855"/>
      <c r="V6" s="855"/>
      <c r="W6" s="70"/>
    </row>
    <row r="7" spans="1:23" s="76" customFormat="1" ht="15.75" customHeight="1" x14ac:dyDescent="0.2">
      <c r="A7" s="66"/>
      <c r="B7" s="67" t="s">
        <v>215</v>
      </c>
      <c r="C7" s="67"/>
      <c r="D7" s="67"/>
      <c r="E7" s="67"/>
      <c r="F7" s="74"/>
      <c r="G7" s="74"/>
      <c r="H7" s="74"/>
      <c r="I7" s="72"/>
      <c r="J7" s="67" t="s">
        <v>23</v>
      </c>
      <c r="K7" s="67"/>
      <c r="L7" s="67"/>
      <c r="M7" s="75" t="s">
        <v>0</v>
      </c>
      <c r="N7" s="849"/>
      <c r="O7" s="849"/>
      <c r="P7" s="849"/>
      <c r="Q7" s="72"/>
      <c r="R7" s="73" t="s">
        <v>216</v>
      </c>
      <c r="S7" s="69"/>
      <c r="T7" s="856"/>
      <c r="U7" s="856"/>
      <c r="V7" s="856"/>
      <c r="W7" s="70"/>
    </row>
    <row r="8" spans="1:23" s="71" customFormat="1" ht="16.5" customHeight="1" x14ac:dyDescent="0.2">
      <c r="A8" s="66"/>
      <c r="B8" s="67" t="s">
        <v>217</v>
      </c>
      <c r="C8" s="67"/>
      <c r="D8" s="67"/>
      <c r="E8" s="850"/>
      <c r="F8" s="857"/>
      <c r="G8" s="857"/>
      <c r="H8" s="77" t="s">
        <v>218</v>
      </c>
      <c r="I8" s="67"/>
      <c r="J8" s="67"/>
      <c r="K8" s="67"/>
      <c r="L8" s="67"/>
      <c r="M8" s="78"/>
      <c r="N8" s="858"/>
      <c r="O8" s="859"/>
      <c r="P8" s="859"/>
      <c r="Q8" s="78"/>
      <c r="R8" s="67" t="s">
        <v>6</v>
      </c>
      <c r="S8" s="860"/>
      <c r="T8" s="860"/>
      <c r="U8" s="860"/>
      <c r="V8" s="860"/>
      <c r="W8" s="70"/>
    </row>
    <row r="9" spans="1:23" x14ac:dyDescent="0.2">
      <c r="A9" s="66"/>
      <c r="B9" s="67"/>
      <c r="C9" s="67"/>
      <c r="D9" s="67"/>
      <c r="E9" s="67"/>
      <c r="F9" s="67"/>
      <c r="G9" s="67"/>
      <c r="H9" s="67"/>
      <c r="I9" s="79"/>
      <c r="J9" s="67"/>
      <c r="K9" s="67"/>
      <c r="L9" s="67"/>
      <c r="M9" s="67"/>
      <c r="N9" s="67"/>
      <c r="O9" s="67"/>
      <c r="P9" s="67"/>
      <c r="Q9" s="67"/>
      <c r="R9" s="67"/>
      <c r="S9" s="67"/>
      <c r="T9" s="67"/>
      <c r="U9" s="67"/>
      <c r="V9" s="67"/>
      <c r="W9" s="70"/>
    </row>
    <row r="10" spans="1:23" x14ac:dyDescent="0.2">
      <c r="A10" s="66"/>
      <c r="B10" s="80" t="s">
        <v>219</v>
      </c>
      <c r="C10" s="67"/>
      <c r="D10" s="67"/>
      <c r="E10" s="67"/>
      <c r="F10" s="67"/>
      <c r="G10" s="67"/>
      <c r="H10" s="67"/>
      <c r="I10" s="67"/>
      <c r="J10" s="67"/>
      <c r="K10" s="67"/>
      <c r="L10" s="80" t="s">
        <v>220</v>
      </c>
      <c r="M10" s="67"/>
      <c r="N10" s="67"/>
      <c r="O10" s="67"/>
      <c r="P10" s="67"/>
      <c r="Q10" s="67"/>
      <c r="R10" s="67"/>
      <c r="S10" s="67"/>
      <c r="T10" s="67"/>
      <c r="U10" s="67"/>
      <c r="V10" s="67"/>
      <c r="W10" s="70"/>
    </row>
    <row r="11" spans="1:23" x14ac:dyDescent="0.2">
      <c r="A11" s="66"/>
      <c r="B11" s="67"/>
      <c r="C11" s="67"/>
      <c r="D11" s="67"/>
      <c r="E11" s="67"/>
      <c r="F11" s="67"/>
      <c r="G11" s="67"/>
      <c r="H11" s="67"/>
      <c r="I11" s="67"/>
      <c r="J11" s="67"/>
      <c r="K11" s="67"/>
      <c r="L11" s="67"/>
      <c r="M11" s="67"/>
      <c r="N11" s="67"/>
      <c r="O11" s="67"/>
      <c r="P11" s="67"/>
      <c r="Q11" s="67"/>
      <c r="R11" s="67"/>
      <c r="S11" s="67"/>
      <c r="T11" s="67"/>
      <c r="U11" s="67"/>
      <c r="V11" s="67"/>
      <c r="W11" s="70"/>
    </row>
    <row r="12" spans="1:23" x14ac:dyDescent="0.2">
      <c r="A12" s="66"/>
      <c r="B12" s="853">
        <f>'Title Page'!C9</f>
        <v>0</v>
      </c>
      <c r="C12" s="853"/>
      <c r="D12" s="853"/>
      <c r="E12" s="853"/>
      <c r="F12" s="853"/>
      <c r="G12" s="853"/>
      <c r="H12" s="853"/>
      <c r="I12" s="853"/>
      <c r="J12" s="853"/>
      <c r="K12" s="67"/>
      <c r="L12" s="854">
        <f>'Title Page'!C18</f>
        <v>0</v>
      </c>
      <c r="M12" s="854"/>
      <c r="N12" s="854"/>
      <c r="O12" s="854"/>
      <c r="P12" s="854"/>
      <c r="Q12" s="854"/>
      <c r="R12" s="854"/>
      <c r="S12" s="854"/>
      <c r="T12" s="854"/>
      <c r="U12" s="854"/>
      <c r="V12" s="854"/>
      <c r="W12" s="70"/>
    </row>
    <row r="13" spans="1:23" s="87" customFormat="1" x14ac:dyDescent="0.2">
      <c r="A13" s="81"/>
      <c r="B13" s="82" t="s">
        <v>221</v>
      </c>
      <c r="C13" s="83"/>
      <c r="D13" s="83"/>
      <c r="E13" s="83"/>
      <c r="F13" s="83"/>
      <c r="G13" s="83"/>
      <c r="H13" s="83"/>
      <c r="I13" s="83"/>
      <c r="J13" s="83"/>
      <c r="K13" s="84"/>
      <c r="L13" s="84" t="s">
        <v>222</v>
      </c>
      <c r="M13" s="84"/>
      <c r="N13" s="84"/>
      <c r="O13" s="84"/>
      <c r="P13" s="85"/>
      <c r="Q13" s="85"/>
      <c r="R13" s="85"/>
      <c r="S13" s="85"/>
      <c r="T13" s="85"/>
      <c r="U13" s="85"/>
      <c r="V13" s="85"/>
      <c r="W13" s="86"/>
    </row>
    <row r="14" spans="1:23" x14ac:dyDescent="0.2">
      <c r="A14" s="66"/>
      <c r="B14" s="78"/>
      <c r="C14" s="78"/>
      <c r="D14" s="78"/>
      <c r="E14" s="78"/>
      <c r="F14" s="78"/>
      <c r="G14" s="78"/>
      <c r="H14" s="78"/>
      <c r="I14" s="78"/>
      <c r="J14" s="78"/>
      <c r="K14" s="67"/>
      <c r="L14" s="113"/>
      <c r="M14" s="113"/>
      <c r="N14" s="113"/>
      <c r="O14" s="113"/>
      <c r="P14" s="113"/>
      <c r="Q14" s="113"/>
      <c r="R14" s="113"/>
      <c r="S14" s="113"/>
      <c r="T14" s="113"/>
      <c r="U14" s="113"/>
      <c r="V14" s="113"/>
      <c r="W14" s="70"/>
    </row>
    <row r="15" spans="1:23" x14ac:dyDescent="0.2">
      <c r="A15" s="66"/>
      <c r="B15" s="853">
        <f>'Title Page'!C11</f>
        <v>0</v>
      </c>
      <c r="C15" s="853"/>
      <c r="D15" s="853"/>
      <c r="E15" s="853"/>
      <c r="F15" s="853"/>
      <c r="G15" s="853"/>
      <c r="H15" s="853"/>
      <c r="I15" s="853"/>
      <c r="J15" s="853"/>
      <c r="K15" s="67"/>
      <c r="L15" s="854">
        <f>'Title Page'!C20</f>
        <v>0</v>
      </c>
      <c r="M15" s="854"/>
      <c r="N15" s="854"/>
      <c r="O15" s="854"/>
      <c r="P15" s="854"/>
      <c r="Q15" s="854"/>
      <c r="R15" s="854"/>
      <c r="S15" s="854"/>
      <c r="T15" s="854"/>
      <c r="U15" s="854"/>
      <c r="V15" s="854"/>
      <c r="W15" s="70"/>
    </row>
    <row r="16" spans="1:23" s="87" customFormat="1" x14ac:dyDescent="0.2">
      <c r="A16" s="81"/>
      <c r="B16" s="82" t="s">
        <v>21</v>
      </c>
      <c r="C16" s="83"/>
      <c r="D16" s="83"/>
      <c r="E16" s="83"/>
      <c r="F16" s="83"/>
      <c r="G16" s="83"/>
      <c r="H16" s="83"/>
      <c r="I16" s="83"/>
      <c r="J16" s="83"/>
      <c r="K16" s="84"/>
      <c r="L16" s="84" t="s">
        <v>223</v>
      </c>
      <c r="M16" s="88"/>
      <c r="N16" s="88"/>
      <c r="O16" s="88"/>
      <c r="P16" s="88"/>
      <c r="Q16" s="88"/>
      <c r="R16" s="88"/>
      <c r="S16" s="88"/>
      <c r="T16" s="88"/>
      <c r="U16" s="88"/>
      <c r="V16" s="88"/>
      <c r="W16" s="86"/>
    </row>
    <row r="17" spans="1:23" x14ac:dyDescent="0.2">
      <c r="A17" s="66"/>
      <c r="B17" s="89"/>
      <c r="C17" s="67"/>
      <c r="D17" s="67"/>
      <c r="E17" s="67"/>
      <c r="F17" s="67"/>
      <c r="G17" s="67"/>
      <c r="H17" s="67"/>
      <c r="I17" s="67"/>
      <c r="J17" s="67"/>
      <c r="K17" s="67"/>
      <c r="L17" s="67"/>
      <c r="M17" s="69"/>
      <c r="N17" s="69"/>
      <c r="O17" s="69"/>
      <c r="P17" s="69"/>
      <c r="Q17" s="69"/>
      <c r="R17" s="69"/>
      <c r="S17" s="69"/>
      <c r="T17" s="69"/>
      <c r="U17" s="69"/>
      <c r="V17" s="69"/>
      <c r="W17" s="70"/>
    </row>
    <row r="18" spans="1:23" x14ac:dyDescent="0.2">
      <c r="A18" s="66"/>
      <c r="B18" s="853">
        <f>'Title Page'!C12</f>
        <v>0</v>
      </c>
      <c r="C18" s="853"/>
      <c r="D18" s="853"/>
      <c r="E18" s="853">
        <f>'Title Page'!C13</f>
        <v>0</v>
      </c>
      <c r="F18" s="853"/>
      <c r="G18" s="853">
        <f>'Title Page'!C14</f>
        <v>0</v>
      </c>
      <c r="H18" s="853"/>
      <c r="I18" s="853">
        <f>'Title Page'!C15</f>
        <v>0</v>
      </c>
      <c r="J18" s="853"/>
      <c r="K18" s="89"/>
      <c r="L18" s="853">
        <f>'Title Page'!C21</f>
        <v>0</v>
      </c>
      <c r="M18" s="853"/>
      <c r="N18" s="853"/>
      <c r="O18" s="853"/>
      <c r="P18" s="853"/>
      <c r="Q18" s="853"/>
      <c r="R18" s="853"/>
      <c r="S18" s="853"/>
      <c r="T18" s="853"/>
      <c r="U18" s="853"/>
      <c r="V18" s="853"/>
      <c r="W18" s="70"/>
    </row>
    <row r="19" spans="1:23" s="92" customFormat="1" ht="11.25" x14ac:dyDescent="0.2">
      <c r="A19" s="90"/>
      <c r="B19" s="83" t="s">
        <v>20</v>
      </c>
      <c r="C19" s="83"/>
      <c r="D19" s="83"/>
      <c r="E19" s="83" t="s">
        <v>19</v>
      </c>
      <c r="F19" s="83"/>
      <c r="G19" s="83" t="s">
        <v>18</v>
      </c>
      <c r="H19" s="83"/>
      <c r="I19" s="83" t="s">
        <v>17</v>
      </c>
      <c r="J19" s="83"/>
      <c r="K19" s="84"/>
      <c r="L19" s="84" t="s">
        <v>58</v>
      </c>
      <c r="M19" s="84"/>
      <c r="N19" s="84"/>
      <c r="O19" s="84"/>
      <c r="P19" s="84"/>
      <c r="Q19" s="84"/>
      <c r="R19" s="84"/>
      <c r="S19" s="84"/>
      <c r="T19" s="84"/>
      <c r="U19" s="84"/>
      <c r="V19" s="84"/>
      <c r="W19" s="91"/>
    </row>
    <row r="20" spans="1:23" x14ac:dyDescent="0.2">
      <c r="A20" s="66"/>
      <c r="B20" s="67"/>
      <c r="C20" s="67"/>
      <c r="D20" s="67"/>
      <c r="E20" s="67"/>
      <c r="F20" s="67"/>
      <c r="G20" s="67"/>
      <c r="H20" s="67"/>
      <c r="I20" s="67"/>
      <c r="J20" s="67"/>
      <c r="K20" s="67"/>
      <c r="L20" s="67"/>
      <c r="M20" s="67"/>
      <c r="N20" s="67"/>
      <c r="O20" s="67"/>
      <c r="P20" s="67"/>
      <c r="Q20" s="67"/>
      <c r="R20" s="67"/>
      <c r="S20" s="67"/>
      <c r="T20" s="67"/>
      <c r="U20" s="67"/>
      <c r="V20" s="67"/>
      <c r="W20" s="70"/>
    </row>
    <row r="21" spans="1:23" x14ac:dyDescent="0.2">
      <c r="A21" s="66"/>
      <c r="B21" s="80" t="s">
        <v>224</v>
      </c>
      <c r="C21" s="67"/>
      <c r="D21" s="80"/>
      <c r="E21" s="67"/>
      <c r="F21" s="67"/>
      <c r="G21" s="67"/>
      <c r="H21" s="67"/>
      <c r="I21" s="67"/>
      <c r="J21" s="67"/>
      <c r="K21" s="67"/>
      <c r="L21" s="67"/>
      <c r="M21" s="67"/>
      <c r="N21" s="67"/>
      <c r="O21" s="67"/>
      <c r="P21" s="67"/>
      <c r="Q21" s="67"/>
      <c r="R21" s="67"/>
      <c r="S21" s="67"/>
      <c r="T21" s="67"/>
      <c r="U21" s="67"/>
      <c r="V21" s="67"/>
      <c r="W21" s="70"/>
    </row>
    <row r="22" spans="1:23" s="93" customFormat="1" x14ac:dyDescent="0.2">
      <c r="A22" s="66"/>
      <c r="B22" s="67" t="s">
        <v>237</v>
      </c>
      <c r="C22" s="67"/>
      <c r="D22" s="80"/>
      <c r="E22" s="67"/>
      <c r="F22" s="67"/>
      <c r="G22" s="67"/>
      <c r="H22" s="67"/>
      <c r="I22" s="67"/>
      <c r="J22" s="67"/>
      <c r="K22" s="67"/>
      <c r="L22" s="67"/>
      <c r="M22" s="67"/>
      <c r="N22" s="67"/>
      <c r="O22" s="67"/>
      <c r="P22" s="67"/>
      <c r="Q22" s="67"/>
      <c r="R22" s="67"/>
      <c r="S22" s="67"/>
      <c r="T22" s="67"/>
      <c r="U22" s="67"/>
      <c r="V22" s="67"/>
      <c r="W22" s="70"/>
    </row>
    <row r="23" spans="1:23" ht="11.25" customHeight="1" x14ac:dyDescent="0.2">
      <c r="A23" s="66"/>
      <c r="B23" s="69"/>
      <c r="C23" s="67"/>
      <c r="D23" s="67"/>
      <c r="E23" s="67"/>
      <c r="F23" s="67"/>
      <c r="G23" s="67"/>
      <c r="H23" s="67"/>
      <c r="I23" s="67"/>
      <c r="J23" s="67"/>
      <c r="K23" s="113"/>
      <c r="L23" s="113"/>
      <c r="M23" s="113"/>
      <c r="N23" s="113"/>
      <c r="O23" s="113"/>
      <c r="P23" s="113"/>
      <c r="Q23" s="113"/>
      <c r="R23" s="113"/>
      <c r="S23" s="113"/>
      <c r="T23" s="113"/>
      <c r="U23" s="113"/>
      <c r="V23" s="113"/>
      <c r="W23" s="70"/>
    </row>
    <row r="24" spans="1:23" x14ac:dyDescent="0.2">
      <c r="A24" s="66"/>
      <c r="B24" s="67" t="s">
        <v>225</v>
      </c>
      <c r="C24" s="67"/>
      <c r="D24" s="67"/>
      <c r="E24" s="67"/>
      <c r="F24" s="67"/>
      <c r="G24" s="67"/>
      <c r="H24" s="67"/>
      <c r="I24" s="67"/>
      <c r="J24" s="67"/>
      <c r="K24" s="67"/>
      <c r="L24" s="67"/>
      <c r="M24" s="67"/>
      <c r="N24" s="67"/>
      <c r="O24" s="67"/>
      <c r="P24" s="67"/>
      <c r="Q24" s="67"/>
      <c r="R24" s="67"/>
      <c r="S24" s="67"/>
      <c r="T24" s="67"/>
      <c r="U24" s="67"/>
      <c r="V24" s="67"/>
      <c r="W24" s="70"/>
    </row>
    <row r="25" spans="1:23" x14ac:dyDescent="0.2">
      <c r="A25" s="66"/>
      <c r="B25" s="67"/>
      <c r="C25" s="67"/>
      <c r="D25" s="67"/>
      <c r="E25" s="67"/>
      <c r="F25" s="67"/>
      <c r="G25" s="67"/>
      <c r="H25" s="67"/>
      <c r="I25" s="67"/>
      <c r="J25" s="67"/>
      <c r="K25" s="67"/>
      <c r="L25" s="67"/>
      <c r="M25" s="67"/>
      <c r="N25" s="67"/>
      <c r="O25" s="67"/>
      <c r="P25" s="67"/>
      <c r="Q25" s="67"/>
      <c r="R25" s="67"/>
      <c r="S25" s="67"/>
      <c r="T25" s="67"/>
      <c r="U25" s="67"/>
      <c r="V25" s="67"/>
      <c r="W25" s="70"/>
    </row>
    <row r="26" spans="1:23" s="96" customFormat="1" x14ac:dyDescent="0.2">
      <c r="A26" s="94"/>
      <c r="B26" s="80" t="s">
        <v>226</v>
      </c>
      <c r="C26" s="67"/>
      <c r="D26" s="67"/>
      <c r="E26" s="67"/>
      <c r="F26" s="80" t="s">
        <v>227</v>
      </c>
      <c r="G26" s="67"/>
      <c r="H26" s="67"/>
      <c r="I26" s="67"/>
      <c r="J26" s="67"/>
      <c r="K26" s="67"/>
      <c r="L26" s="67"/>
      <c r="M26" s="67"/>
      <c r="N26" s="67"/>
      <c r="O26" s="67"/>
      <c r="P26" s="67"/>
      <c r="Q26" s="67"/>
      <c r="R26" s="67"/>
      <c r="S26" s="67"/>
      <c r="T26" s="67"/>
      <c r="U26" s="67"/>
      <c r="V26" s="67"/>
      <c r="W26" s="95"/>
    </row>
    <row r="27" spans="1:23" x14ac:dyDescent="0.2">
      <c r="A27" s="66"/>
      <c r="B27" s="67"/>
      <c r="C27" s="67"/>
      <c r="D27" s="67"/>
      <c r="E27" s="67"/>
      <c r="F27" s="67"/>
      <c r="G27" s="67"/>
      <c r="H27" s="67"/>
      <c r="I27" s="67"/>
      <c r="J27" s="67"/>
      <c r="K27" s="67"/>
      <c r="L27" s="67"/>
      <c r="M27" s="67"/>
      <c r="N27" s="67"/>
      <c r="O27" s="67"/>
      <c r="P27" s="67"/>
      <c r="Q27" s="67"/>
      <c r="R27" s="67"/>
      <c r="S27" s="67"/>
      <c r="T27" s="67"/>
      <c r="U27" s="67"/>
      <c r="V27" s="67"/>
      <c r="W27" s="70"/>
    </row>
    <row r="28" spans="1:23" x14ac:dyDescent="0.2">
      <c r="A28" s="66"/>
      <c r="B28" s="67"/>
      <c r="C28" s="67"/>
      <c r="D28" s="67"/>
      <c r="E28" s="67"/>
      <c r="F28" s="67"/>
      <c r="G28" s="67"/>
      <c r="H28" s="67"/>
      <c r="I28" s="67"/>
      <c r="J28" s="67"/>
      <c r="K28" s="67"/>
      <c r="L28" s="67"/>
      <c r="M28" s="67"/>
      <c r="N28" s="67"/>
      <c r="O28" s="67"/>
      <c r="P28" s="67"/>
      <c r="Q28" s="67"/>
      <c r="R28" s="67"/>
      <c r="S28" s="67"/>
      <c r="T28" s="67"/>
      <c r="U28" s="67"/>
      <c r="V28" s="67"/>
      <c r="W28" s="70"/>
    </row>
    <row r="29" spans="1:23" x14ac:dyDescent="0.2">
      <c r="A29" s="66"/>
      <c r="B29" s="67"/>
      <c r="C29" s="67"/>
      <c r="D29" s="67"/>
      <c r="E29" s="67"/>
      <c r="F29" s="67"/>
      <c r="G29" s="67"/>
      <c r="H29" s="67"/>
      <c r="I29" s="67"/>
      <c r="J29" s="67"/>
      <c r="K29" s="67"/>
      <c r="L29" s="67"/>
      <c r="M29" s="67"/>
      <c r="N29" s="67"/>
      <c r="O29" s="67"/>
      <c r="P29" s="67"/>
      <c r="Q29" s="67"/>
      <c r="R29" s="67"/>
      <c r="S29" s="67"/>
      <c r="T29" s="67"/>
      <c r="U29" s="67"/>
      <c r="V29" s="67"/>
      <c r="W29" s="70"/>
    </row>
    <row r="30" spans="1:23" x14ac:dyDescent="0.2">
      <c r="A30" s="66"/>
      <c r="B30" s="67"/>
      <c r="C30" s="67"/>
      <c r="D30" s="67"/>
      <c r="E30" s="67"/>
      <c r="F30" s="67"/>
      <c r="G30" s="67"/>
      <c r="H30" s="67"/>
      <c r="I30" s="67"/>
      <c r="J30" s="67"/>
      <c r="K30" s="67"/>
      <c r="L30" s="67"/>
      <c r="M30" s="67"/>
      <c r="N30" s="67"/>
      <c r="O30" s="67"/>
      <c r="P30" s="67"/>
      <c r="Q30" s="67"/>
      <c r="R30" s="67"/>
      <c r="S30" s="67"/>
      <c r="T30" s="67"/>
      <c r="U30" s="67"/>
      <c r="V30" s="67"/>
      <c r="W30" s="70"/>
    </row>
    <row r="31" spans="1:23" x14ac:dyDescent="0.2">
      <c r="A31" s="66"/>
      <c r="B31" s="69"/>
      <c r="C31" s="67"/>
      <c r="D31" s="67"/>
      <c r="E31" s="67"/>
      <c r="F31" s="67"/>
      <c r="G31" s="67"/>
      <c r="H31" s="67"/>
      <c r="I31" s="67"/>
      <c r="J31" s="67"/>
      <c r="K31" s="67"/>
      <c r="L31" s="67"/>
      <c r="M31" s="67"/>
      <c r="N31" s="67"/>
      <c r="O31" s="67"/>
      <c r="P31" s="67"/>
      <c r="Q31" s="67"/>
      <c r="R31" s="67"/>
      <c r="S31" s="67"/>
      <c r="T31" s="67"/>
      <c r="U31" s="67"/>
      <c r="V31" s="67"/>
      <c r="W31" s="70"/>
    </row>
    <row r="32" spans="1:23" ht="14.25" customHeight="1" x14ac:dyDescent="0.2">
      <c r="A32" s="66"/>
      <c r="B32" s="67"/>
      <c r="C32" s="67"/>
      <c r="D32" s="67"/>
      <c r="E32" s="67"/>
      <c r="F32" s="67"/>
      <c r="G32" s="67"/>
      <c r="H32" s="67"/>
      <c r="I32" s="67"/>
      <c r="J32" s="67"/>
      <c r="K32" s="67"/>
      <c r="L32" s="847"/>
      <c r="M32" s="847"/>
      <c r="N32" s="847"/>
      <c r="O32" s="847"/>
      <c r="P32" s="847"/>
      <c r="Q32" s="847"/>
      <c r="R32" s="847"/>
      <c r="S32" s="847"/>
      <c r="T32" s="847"/>
      <c r="U32" s="847"/>
      <c r="V32" s="847"/>
      <c r="W32" s="70"/>
    </row>
    <row r="33" spans="1:23" x14ac:dyDescent="0.2">
      <c r="A33" s="66"/>
      <c r="B33" s="80" t="s">
        <v>16</v>
      </c>
      <c r="C33" s="67"/>
      <c r="D33" s="67"/>
      <c r="E33" s="67"/>
      <c r="F33" s="67"/>
      <c r="G33" s="67"/>
      <c r="H33" s="67"/>
      <c r="I33" s="67"/>
      <c r="J33" s="67"/>
      <c r="K33" s="67"/>
      <c r="L33" s="67"/>
      <c r="M33" s="67"/>
      <c r="N33" s="67"/>
      <c r="O33" s="67"/>
      <c r="P33" s="67"/>
      <c r="Q33" s="67"/>
      <c r="R33" s="67"/>
      <c r="S33" s="67"/>
      <c r="T33" s="67"/>
      <c r="U33" s="67"/>
      <c r="V33" s="67"/>
      <c r="W33" s="70"/>
    </row>
    <row r="34" spans="1:23" x14ac:dyDescent="0.2">
      <c r="A34" s="66"/>
      <c r="B34" s="67"/>
      <c r="C34" s="67"/>
      <c r="D34" s="67"/>
      <c r="E34" s="67"/>
      <c r="F34" s="67"/>
      <c r="G34" s="67"/>
      <c r="H34" s="67"/>
      <c r="I34" s="67"/>
      <c r="J34" s="67"/>
      <c r="K34" s="67"/>
      <c r="L34" s="67"/>
      <c r="M34" s="67"/>
      <c r="N34" s="67"/>
      <c r="O34" s="67"/>
      <c r="P34" s="67"/>
      <c r="Q34" s="67"/>
      <c r="R34" s="67"/>
      <c r="S34" s="67"/>
      <c r="T34" s="67"/>
      <c r="U34" s="67"/>
      <c r="V34" s="67"/>
      <c r="W34" s="70"/>
    </row>
    <row r="35" spans="1:23" x14ac:dyDescent="0.2">
      <c r="A35" s="66"/>
      <c r="B35" s="67"/>
      <c r="C35" s="67"/>
      <c r="D35" s="67"/>
      <c r="E35" s="67"/>
      <c r="F35" s="67"/>
      <c r="G35" s="67"/>
      <c r="H35" s="67"/>
      <c r="I35" s="67"/>
      <c r="J35" s="67"/>
      <c r="K35" s="67"/>
      <c r="L35" s="67"/>
      <c r="M35" s="67"/>
      <c r="N35" s="67"/>
      <c r="O35" s="67"/>
      <c r="P35" s="67"/>
      <c r="Q35" s="67"/>
      <c r="R35" s="67"/>
      <c r="S35" s="67"/>
      <c r="T35" s="67"/>
      <c r="U35" s="67"/>
      <c r="V35" s="67"/>
      <c r="W35" s="70"/>
    </row>
    <row r="36" spans="1:23" x14ac:dyDescent="0.2">
      <c r="A36" s="66"/>
      <c r="B36" s="67"/>
      <c r="C36" s="67"/>
      <c r="D36" s="67"/>
      <c r="E36" s="67"/>
      <c r="F36" s="67"/>
      <c r="G36" s="67"/>
      <c r="H36" s="67"/>
      <c r="I36" s="67"/>
      <c r="J36" s="67"/>
      <c r="K36" s="67"/>
      <c r="L36" s="67"/>
      <c r="M36" s="67"/>
      <c r="N36" s="67"/>
      <c r="O36" s="67"/>
      <c r="P36" s="67"/>
      <c r="Q36" s="67"/>
      <c r="R36" s="67"/>
      <c r="S36" s="67"/>
      <c r="T36" s="67"/>
      <c r="U36" s="67"/>
      <c r="V36" s="67"/>
      <c r="W36" s="70"/>
    </row>
    <row r="37" spans="1:23" x14ac:dyDescent="0.2">
      <c r="A37" s="66"/>
      <c r="B37" s="67"/>
      <c r="C37" s="67"/>
      <c r="D37" s="67"/>
      <c r="E37" s="67"/>
      <c r="F37" s="67"/>
      <c r="G37" s="67"/>
      <c r="H37" s="67"/>
      <c r="I37" s="67"/>
      <c r="J37" s="67"/>
      <c r="K37" s="67"/>
      <c r="L37" s="67"/>
      <c r="M37" s="67"/>
      <c r="N37" s="67"/>
      <c r="O37" s="67"/>
      <c r="P37" s="67"/>
      <c r="Q37" s="67"/>
      <c r="R37" s="67"/>
      <c r="S37" s="67"/>
      <c r="T37" s="67"/>
      <c r="U37" s="67"/>
      <c r="V37" s="67"/>
      <c r="W37" s="70"/>
    </row>
    <row r="38" spans="1:23" x14ac:dyDescent="0.2">
      <c r="A38" s="66"/>
      <c r="B38" s="69"/>
      <c r="C38" s="67"/>
      <c r="D38" s="67"/>
      <c r="E38" s="67"/>
      <c r="F38" s="67"/>
      <c r="G38" s="67"/>
      <c r="H38" s="67"/>
      <c r="I38" s="67"/>
      <c r="J38" s="67"/>
      <c r="K38" s="67"/>
      <c r="L38" s="67"/>
      <c r="M38" s="67"/>
      <c r="N38" s="67"/>
      <c r="O38" s="67"/>
      <c r="P38" s="67"/>
      <c r="Q38" s="67"/>
      <c r="R38" s="67"/>
      <c r="S38" s="67"/>
      <c r="T38" s="67"/>
      <c r="U38" s="67"/>
      <c r="V38" s="67"/>
      <c r="W38" s="70"/>
    </row>
    <row r="39" spans="1:23" x14ac:dyDescent="0.2">
      <c r="A39" s="66"/>
      <c r="B39" s="69"/>
      <c r="C39" s="67"/>
      <c r="D39" s="67"/>
      <c r="E39" s="67"/>
      <c r="F39" s="67"/>
      <c r="G39" s="67"/>
      <c r="H39" s="67"/>
      <c r="I39" s="67"/>
      <c r="J39" s="67"/>
      <c r="K39" s="67"/>
      <c r="L39" s="67"/>
      <c r="M39" s="67"/>
      <c r="N39" s="67"/>
      <c r="O39" s="67"/>
      <c r="P39" s="67"/>
      <c r="Q39" s="67"/>
      <c r="R39" s="67"/>
      <c r="S39" s="67"/>
      <c r="T39" s="67"/>
      <c r="U39" s="67"/>
      <c r="V39" s="67"/>
      <c r="W39" s="70"/>
    </row>
    <row r="40" spans="1:23" x14ac:dyDescent="0.2">
      <c r="A40" s="66"/>
      <c r="B40" s="80" t="s">
        <v>15</v>
      </c>
      <c r="C40" s="67"/>
      <c r="D40" s="67"/>
      <c r="E40" s="67"/>
      <c r="F40" s="67"/>
      <c r="G40" s="67"/>
      <c r="H40" s="67"/>
      <c r="I40" s="67"/>
      <c r="J40" s="67"/>
      <c r="K40" s="67"/>
      <c r="L40" s="67"/>
      <c r="M40" s="67"/>
      <c r="N40" s="67"/>
      <c r="O40" s="67"/>
      <c r="P40" s="67"/>
      <c r="Q40" s="67"/>
      <c r="R40" s="67"/>
      <c r="S40" s="67"/>
      <c r="T40" s="67"/>
      <c r="U40" s="67"/>
      <c r="V40" s="67"/>
      <c r="W40" s="70"/>
    </row>
    <row r="41" spans="1:23" x14ac:dyDescent="0.2">
      <c r="A41" s="66"/>
      <c r="B41" s="67" t="s">
        <v>14</v>
      </c>
      <c r="C41" s="67"/>
      <c r="D41" s="67"/>
      <c r="E41" s="67"/>
      <c r="F41" s="67"/>
      <c r="G41" s="67"/>
      <c r="H41" s="67"/>
      <c r="I41" s="67"/>
      <c r="J41" s="67"/>
      <c r="K41" s="67"/>
      <c r="L41" s="67"/>
      <c r="M41" s="67"/>
      <c r="N41" s="67"/>
      <c r="O41" s="67"/>
      <c r="P41" s="67"/>
      <c r="Q41" s="67"/>
      <c r="R41" s="67"/>
      <c r="S41" s="67"/>
      <c r="T41" s="67"/>
      <c r="U41" s="67"/>
      <c r="V41" s="67"/>
      <c r="W41" s="70"/>
    </row>
    <row r="42" spans="1:23" s="93" customFormat="1" x14ac:dyDescent="0.2">
      <c r="A42" s="66"/>
      <c r="B42" s="67" t="s">
        <v>228</v>
      </c>
      <c r="C42" s="67"/>
      <c r="D42" s="67"/>
      <c r="E42" s="67"/>
      <c r="F42" s="67"/>
      <c r="G42" s="67"/>
      <c r="H42" s="67"/>
      <c r="I42" s="67"/>
      <c r="J42" s="67"/>
      <c r="K42" s="67"/>
      <c r="L42" s="67"/>
      <c r="M42" s="67" t="s">
        <v>13</v>
      </c>
      <c r="N42" s="69"/>
      <c r="O42" s="67"/>
      <c r="P42" s="67"/>
      <c r="Q42" s="67"/>
      <c r="R42" s="67"/>
      <c r="S42" s="67"/>
      <c r="T42" s="67"/>
      <c r="U42" s="67"/>
      <c r="V42" s="67"/>
      <c r="W42" s="70"/>
    </row>
    <row r="43" spans="1:23" x14ac:dyDescent="0.2">
      <c r="A43" s="66"/>
      <c r="B43" s="67" t="s">
        <v>12</v>
      </c>
      <c r="C43" s="67"/>
      <c r="D43" s="67"/>
      <c r="E43" s="67"/>
      <c r="F43" s="67"/>
      <c r="G43" s="848"/>
      <c r="H43" s="848"/>
      <c r="I43" s="848"/>
      <c r="J43" s="848"/>
      <c r="K43" s="848"/>
      <c r="L43" s="848"/>
      <c r="M43" s="848"/>
      <c r="N43" s="848"/>
      <c r="O43" s="848"/>
      <c r="P43" s="848"/>
      <c r="Q43" s="113"/>
      <c r="R43" s="67"/>
      <c r="S43" s="67"/>
      <c r="T43" s="67"/>
      <c r="U43" s="67"/>
      <c r="V43" s="67"/>
      <c r="W43" s="70"/>
    </row>
    <row r="44" spans="1:23" x14ac:dyDescent="0.2">
      <c r="A44" s="66"/>
      <c r="B44" s="67"/>
      <c r="C44" s="67"/>
      <c r="D44" s="67"/>
      <c r="E44" s="67"/>
      <c r="F44" s="67"/>
      <c r="G44" s="67"/>
      <c r="H44" s="67"/>
      <c r="I44" s="67"/>
      <c r="J44" s="67"/>
      <c r="K44" s="67"/>
      <c r="L44" s="67"/>
      <c r="M44" s="67"/>
      <c r="N44" s="67"/>
      <c r="O44" s="67"/>
      <c r="P44" s="67"/>
      <c r="Q44" s="67"/>
      <c r="R44" s="67"/>
      <c r="S44" s="67"/>
      <c r="T44" s="67"/>
      <c r="U44" s="67"/>
      <c r="V44" s="67"/>
      <c r="W44" s="70"/>
    </row>
    <row r="45" spans="1:23" x14ac:dyDescent="0.2">
      <c r="A45" s="66"/>
      <c r="B45" s="80" t="s">
        <v>11</v>
      </c>
      <c r="C45" s="67"/>
      <c r="D45" s="67"/>
      <c r="E45" s="67"/>
      <c r="F45" s="67"/>
      <c r="G45" s="67"/>
      <c r="H45" s="67"/>
      <c r="I45" s="67"/>
      <c r="J45" s="67"/>
      <c r="K45" s="67"/>
      <c r="L45" s="67"/>
      <c r="M45" s="67"/>
      <c r="N45" s="67"/>
      <c r="O45" s="67"/>
      <c r="P45" s="67"/>
      <c r="Q45" s="67"/>
      <c r="R45" s="67"/>
      <c r="S45" s="67"/>
      <c r="T45" s="67"/>
      <c r="U45" s="67"/>
      <c r="V45" s="67"/>
      <c r="W45" s="70"/>
    </row>
    <row r="46" spans="1:23" x14ac:dyDescent="0.2">
      <c r="A46" s="66"/>
      <c r="B46" s="67" t="s">
        <v>229</v>
      </c>
      <c r="C46" s="67"/>
      <c r="D46" s="67"/>
      <c r="E46" s="67"/>
      <c r="F46" s="67"/>
      <c r="G46" s="67"/>
      <c r="H46" s="67"/>
      <c r="I46" s="67"/>
      <c r="J46" s="67"/>
      <c r="K46" s="67"/>
      <c r="L46" s="67"/>
      <c r="M46" s="67"/>
      <c r="N46" s="67"/>
      <c r="O46" s="67"/>
      <c r="P46" s="67"/>
      <c r="Q46" s="67"/>
      <c r="R46" s="67"/>
      <c r="S46" s="67"/>
      <c r="T46" s="67"/>
      <c r="U46" s="67"/>
      <c r="V46" s="67"/>
      <c r="W46" s="70"/>
    </row>
    <row r="47" spans="1:23" x14ac:dyDescent="0.2">
      <c r="A47" s="66"/>
      <c r="B47" s="67" t="s">
        <v>230</v>
      </c>
      <c r="C47" s="67"/>
      <c r="D47" s="67"/>
      <c r="E47" s="67"/>
      <c r="F47" s="67"/>
      <c r="G47" s="67"/>
      <c r="H47" s="67"/>
      <c r="I47" s="67"/>
      <c r="J47" s="67"/>
      <c r="K47" s="67"/>
      <c r="L47" s="67"/>
      <c r="M47" s="67"/>
      <c r="N47" s="67"/>
      <c r="O47" s="67"/>
      <c r="P47" s="113"/>
      <c r="Q47" s="97"/>
      <c r="R47" s="113"/>
      <c r="S47" s="97"/>
      <c r="T47" s="113"/>
      <c r="U47" s="67"/>
      <c r="V47" s="67"/>
      <c r="W47" s="70"/>
    </row>
    <row r="48" spans="1:23" x14ac:dyDescent="0.2">
      <c r="A48" s="66"/>
      <c r="B48" s="73" t="s">
        <v>231</v>
      </c>
      <c r="C48" s="98"/>
      <c r="D48" s="98"/>
      <c r="E48" s="98"/>
      <c r="F48" s="98"/>
      <c r="G48" s="98"/>
      <c r="H48" s="98"/>
      <c r="I48" s="98"/>
      <c r="J48" s="98"/>
      <c r="K48" s="98"/>
      <c r="L48" s="98"/>
      <c r="M48" s="98"/>
      <c r="N48" s="98"/>
      <c r="O48" s="98"/>
      <c r="P48" s="98"/>
      <c r="Q48" s="98"/>
      <c r="R48" s="98"/>
      <c r="S48" s="98"/>
      <c r="T48" s="98"/>
      <c r="U48" s="67"/>
      <c r="V48" s="67"/>
      <c r="W48" s="70"/>
    </row>
    <row r="49" spans="1:29" x14ac:dyDescent="0.2">
      <c r="A49" s="66"/>
      <c r="B49" s="67" t="s">
        <v>10</v>
      </c>
      <c r="C49" s="67"/>
      <c r="D49" s="67"/>
      <c r="E49" s="67"/>
      <c r="F49" s="848"/>
      <c r="G49" s="848"/>
      <c r="H49" s="848"/>
      <c r="I49" s="848"/>
      <c r="J49" s="848"/>
      <c r="K49" s="848"/>
      <c r="L49" s="848"/>
      <c r="M49" s="848"/>
      <c r="N49" s="848"/>
      <c r="O49" s="848"/>
      <c r="P49" s="848"/>
      <c r="Q49" s="848"/>
      <c r="R49" s="848"/>
      <c r="S49" s="848"/>
      <c r="T49" s="848"/>
      <c r="U49" s="848"/>
      <c r="V49" s="848"/>
      <c r="W49" s="70"/>
    </row>
    <row r="50" spans="1:29" x14ac:dyDescent="0.2">
      <c r="A50" s="66"/>
      <c r="B50" s="74"/>
      <c r="C50" s="74"/>
      <c r="D50" s="74"/>
      <c r="E50" s="74"/>
      <c r="F50" s="849"/>
      <c r="G50" s="849"/>
      <c r="H50" s="849"/>
      <c r="I50" s="849"/>
      <c r="J50" s="849"/>
      <c r="K50" s="849"/>
      <c r="L50" s="849"/>
      <c r="M50" s="849"/>
      <c r="N50" s="849"/>
      <c r="O50" s="849"/>
      <c r="P50" s="849"/>
      <c r="Q50" s="849"/>
      <c r="R50" s="849"/>
      <c r="S50" s="849"/>
      <c r="T50" s="849"/>
      <c r="U50" s="849"/>
      <c r="V50" s="849"/>
      <c r="W50" s="70"/>
    </row>
    <row r="51" spans="1:29" x14ac:dyDescent="0.2">
      <c r="A51" s="66"/>
      <c r="B51" s="74"/>
      <c r="C51" s="74"/>
      <c r="D51" s="74"/>
      <c r="E51" s="74"/>
      <c r="F51" s="74"/>
      <c r="G51" s="74"/>
      <c r="H51" s="74"/>
      <c r="I51" s="74"/>
      <c r="J51" s="74"/>
      <c r="K51" s="74"/>
      <c r="L51" s="74"/>
      <c r="M51" s="74"/>
      <c r="N51" s="74"/>
      <c r="O51" s="74"/>
      <c r="P51" s="99"/>
      <c r="Q51" s="99"/>
      <c r="R51" s="99"/>
      <c r="S51" s="99"/>
      <c r="T51" s="99"/>
      <c r="U51" s="99"/>
      <c r="V51" s="99"/>
      <c r="W51" s="70"/>
    </row>
    <row r="52" spans="1:29" s="93" customFormat="1" x14ac:dyDescent="0.2">
      <c r="A52" s="66"/>
      <c r="B52" s="77" t="s">
        <v>232</v>
      </c>
      <c r="C52" s="74"/>
      <c r="D52" s="74"/>
      <c r="E52" s="74"/>
      <c r="F52" s="74"/>
      <c r="G52" s="74"/>
      <c r="H52" s="74"/>
      <c r="I52" s="74"/>
      <c r="J52" s="74"/>
      <c r="K52" s="74"/>
      <c r="L52" s="74"/>
      <c r="M52" s="100"/>
      <c r="N52" s="74"/>
      <c r="O52" s="74"/>
      <c r="P52" s="99"/>
      <c r="Q52" s="99"/>
      <c r="R52" s="99"/>
      <c r="S52" s="99"/>
      <c r="T52" s="99"/>
      <c r="U52" s="99"/>
      <c r="V52" s="99"/>
      <c r="W52" s="70"/>
    </row>
    <row r="53" spans="1:29" x14ac:dyDescent="0.2">
      <c r="A53" s="66"/>
      <c r="B53" s="77"/>
      <c r="C53" s="74"/>
      <c r="D53" s="74"/>
      <c r="E53" s="74"/>
      <c r="F53" s="74"/>
      <c r="G53" s="74"/>
      <c r="H53" s="74"/>
      <c r="I53" s="74"/>
      <c r="J53" s="74"/>
      <c r="K53" s="74"/>
      <c r="L53" s="74"/>
      <c r="M53" s="100"/>
      <c r="N53" s="74"/>
      <c r="O53" s="74"/>
      <c r="P53" s="99"/>
      <c r="Q53" s="99"/>
      <c r="R53" s="99"/>
      <c r="S53" s="99"/>
      <c r="T53" s="99"/>
      <c r="U53" s="99"/>
      <c r="V53" s="99"/>
      <c r="W53" s="70"/>
    </row>
    <row r="54" spans="1:29" x14ac:dyDescent="0.2">
      <c r="A54" s="66"/>
      <c r="B54" s="77" t="s">
        <v>233</v>
      </c>
      <c r="C54" s="74"/>
      <c r="D54" s="74"/>
      <c r="E54" s="74"/>
      <c r="F54" s="74"/>
      <c r="G54" s="850"/>
      <c r="H54" s="850"/>
      <c r="I54" s="850"/>
      <c r="J54" s="850"/>
      <c r="K54" s="850"/>
      <c r="L54" s="850"/>
      <c r="M54" s="850"/>
      <c r="N54" s="850"/>
      <c r="O54" s="850"/>
      <c r="P54" s="850"/>
      <c r="Q54" s="72"/>
      <c r="R54" s="67" t="s">
        <v>117</v>
      </c>
      <c r="S54" s="851"/>
      <c r="T54" s="851"/>
      <c r="U54" s="851"/>
      <c r="V54" s="851"/>
      <c r="W54" s="70"/>
    </row>
    <row r="55" spans="1:29" x14ac:dyDescent="0.2">
      <c r="A55" s="66"/>
      <c r="B55" s="67"/>
      <c r="C55" s="67"/>
      <c r="D55" s="67"/>
      <c r="E55" s="67"/>
      <c r="F55" s="67"/>
      <c r="G55" s="67"/>
      <c r="H55" s="67"/>
      <c r="I55" s="67"/>
      <c r="J55" s="67"/>
      <c r="K55" s="67"/>
      <c r="L55" s="67"/>
      <c r="M55" s="67"/>
      <c r="N55" s="67"/>
      <c r="O55" s="67"/>
      <c r="P55" s="67"/>
      <c r="Q55" s="67"/>
      <c r="R55" s="67"/>
      <c r="S55" s="67"/>
      <c r="T55" s="67"/>
      <c r="U55" s="67"/>
      <c r="V55" s="67"/>
      <c r="W55" s="70"/>
    </row>
    <row r="56" spans="1:29" x14ac:dyDescent="0.2">
      <c r="A56" s="66"/>
      <c r="B56" s="67" t="s">
        <v>5</v>
      </c>
      <c r="C56" s="67"/>
      <c r="D56" s="850"/>
      <c r="E56" s="850"/>
      <c r="F56" s="850"/>
      <c r="G56" s="850"/>
      <c r="H56" s="850"/>
      <c r="I56" s="850"/>
      <c r="J56" s="68" t="s">
        <v>9</v>
      </c>
      <c r="K56" s="69"/>
      <c r="L56" s="852"/>
      <c r="M56" s="852"/>
      <c r="N56" s="852"/>
      <c r="O56" s="852"/>
      <c r="P56" s="852"/>
      <c r="Q56" s="78"/>
      <c r="R56" s="113" t="s">
        <v>8</v>
      </c>
      <c r="S56" s="848"/>
      <c r="T56" s="848"/>
      <c r="U56" s="848"/>
      <c r="V56" s="848"/>
      <c r="W56" s="70"/>
    </row>
    <row r="57" spans="1:29" s="93" customFormat="1" x14ac:dyDescent="0.2">
      <c r="A57" s="66"/>
      <c r="B57" s="69"/>
      <c r="C57" s="69"/>
      <c r="D57" s="69"/>
      <c r="E57" s="69"/>
      <c r="F57" s="69"/>
      <c r="G57" s="69"/>
      <c r="H57" s="69"/>
      <c r="I57" s="69"/>
      <c r="J57" s="101"/>
      <c r="K57" s="69"/>
      <c r="L57" s="69"/>
      <c r="M57" s="69"/>
      <c r="N57" s="69"/>
      <c r="O57" s="69"/>
      <c r="P57" s="69"/>
      <c r="Q57" s="69"/>
      <c r="R57" s="69"/>
      <c r="S57" s="69"/>
      <c r="T57" s="69"/>
      <c r="U57" s="69"/>
      <c r="V57" s="69"/>
      <c r="W57" s="70"/>
    </row>
    <row r="58" spans="1:29" x14ac:dyDescent="0.2">
      <c r="A58" s="66"/>
      <c r="B58" s="67" t="s">
        <v>2</v>
      </c>
      <c r="C58" s="67"/>
      <c r="D58" s="848"/>
      <c r="E58" s="848"/>
      <c r="F58" s="848"/>
      <c r="G58" s="848"/>
      <c r="H58" s="848"/>
      <c r="I58" s="848"/>
      <c r="J58" s="68" t="s">
        <v>7</v>
      </c>
      <c r="K58" s="67"/>
      <c r="L58" s="848">
        <f>'Title Page'!C17</f>
        <v>0</v>
      </c>
      <c r="M58" s="848"/>
      <c r="N58" s="848"/>
      <c r="O58" s="848"/>
      <c r="P58" s="848"/>
      <c r="Q58" s="848"/>
      <c r="R58" s="848"/>
      <c r="S58" s="848"/>
      <c r="T58" s="848"/>
      <c r="U58" s="848"/>
      <c r="V58" s="848"/>
      <c r="W58" s="70"/>
    </row>
    <row r="59" spans="1:29" ht="13.5" thickBot="1" x14ac:dyDescent="0.25">
      <c r="A59" s="63"/>
      <c r="B59" s="102"/>
      <c r="C59" s="103"/>
      <c r="D59" s="103"/>
      <c r="E59" s="103"/>
      <c r="F59" s="103"/>
      <c r="G59" s="103"/>
      <c r="H59" s="103"/>
      <c r="I59" s="103"/>
      <c r="J59" s="102"/>
      <c r="K59" s="103"/>
      <c r="L59" s="103"/>
      <c r="M59" s="103"/>
      <c r="N59" s="103"/>
      <c r="O59" s="103"/>
      <c r="P59" s="103"/>
      <c r="Q59" s="103"/>
      <c r="R59" s="103"/>
      <c r="S59" s="103"/>
      <c r="T59" s="103"/>
      <c r="U59" s="103"/>
      <c r="V59" s="103"/>
      <c r="W59" s="65"/>
    </row>
    <row r="60" spans="1:29" x14ac:dyDescent="0.2">
      <c r="A60" s="104"/>
      <c r="B60" s="846" t="s">
        <v>234</v>
      </c>
      <c r="C60" s="846"/>
      <c r="D60" s="846"/>
      <c r="E60" s="846"/>
      <c r="F60" s="846"/>
      <c r="G60" s="846"/>
      <c r="H60" s="846"/>
      <c r="I60" s="846"/>
      <c r="J60" s="846"/>
      <c r="K60" s="846"/>
      <c r="L60" s="846"/>
      <c r="M60" s="846"/>
      <c r="N60" s="846"/>
      <c r="O60" s="846"/>
      <c r="P60" s="846"/>
      <c r="Q60" s="846"/>
      <c r="R60" s="846"/>
      <c r="S60" s="846"/>
      <c r="T60" s="846"/>
      <c r="U60" s="846"/>
      <c r="V60" s="846"/>
      <c r="W60" s="105"/>
    </row>
    <row r="61" spans="1:29" x14ac:dyDescent="0.2">
      <c r="A61" s="63"/>
      <c r="B61" s="102" t="s">
        <v>235</v>
      </c>
      <c r="C61" s="102"/>
      <c r="D61" s="102"/>
      <c r="E61" s="102"/>
      <c r="F61" s="102"/>
      <c r="G61" s="102"/>
      <c r="H61" s="102"/>
      <c r="I61" s="102"/>
      <c r="J61" s="102"/>
      <c r="K61" s="102"/>
      <c r="L61" s="840"/>
      <c r="M61" s="840"/>
      <c r="N61" s="840"/>
      <c r="O61" s="840"/>
      <c r="P61" s="840"/>
      <c r="Q61" s="840"/>
      <c r="R61" s="840"/>
      <c r="S61" s="840"/>
      <c r="T61" s="840"/>
      <c r="U61" s="840"/>
      <c r="V61" s="840"/>
      <c r="W61" s="65"/>
    </row>
    <row r="62" spans="1:29" x14ac:dyDescent="0.2">
      <c r="A62" s="63"/>
      <c r="B62" s="102"/>
      <c r="C62" s="102"/>
      <c r="D62" s="102"/>
      <c r="E62" s="102"/>
      <c r="F62" s="102"/>
      <c r="G62" s="102"/>
      <c r="H62" s="102"/>
      <c r="I62" s="102"/>
      <c r="J62" s="102"/>
      <c r="K62" s="102"/>
      <c r="L62" s="841"/>
      <c r="M62" s="841"/>
      <c r="N62" s="841"/>
      <c r="O62" s="841"/>
      <c r="P62" s="841"/>
      <c r="Q62" s="841"/>
      <c r="R62" s="841"/>
      <c r="S62" s="841"/>
      <c r="T62" s="841"/>
      <c r="U62" s="841"/>
      <c r="V62" s="841"/>
      <c r="W62" s="65"/>
    </row>
    <row r="63" spans="1:29" ht="23.25" customHeight="1" x14ac:dyDescent="0.2">
      <c r="A63" s="63"/>
      <c r="B63" s="67" t="s">
        <v>236</v>
      </c>
      <c r="C63" s="67"/>
      <c r="D63" s="102"/>
      <c r="E63" s="842"/>
      <c r="F63" s="842"/>
      <c r="G63" s="842"/>
      <c r="H63" s="842"/>
      <c r="I63" s="842"/>
      <c r="J63" s="842"/>
      <c r="K63" s="842"/>
      <c r="L63" s="842"/>
      <c r="M63" s="842"/>
      <c r="N63" s="842"/>
      <c r="O63" s="102"/>
      <c r="P63" s="67" t="s">
        <v>117</v>
      </c>
      <c r="Q63" s="102"/>
      <c r="R63" s="843"/>
      <c r="S63" s="844"/>
      <c r="T63" s="844"/>
      <c r="U63" s="844"/>
      <c r="V63" s="844"/>
      <c r="W63" s="65"/>
    </row>
    <row r="64" spans="1:29" ht="16.5" customHeight="1" x14ac:dyDescent="0.2">
      <c r="A64" s="63"/>
      <c r="B64" s="67" t="s">
        <v>5</v>
      </c>
      <c r="C64" s="102"/>
      <c r="D64" s="102"/>
      <c r="E64" s="841"/>
      <c r="F64" s="841"/>
      <c r="G64" s="841"/>
      <c r="H64" s="841"/>
      <c r="I64" s="841"/>
      <c r="J64" s="841"/>
      <c r="K64" s="841"/>
      <c r="L64" s="841"/>
      <c r="M64" s="841"/>
      <c r="N64" s="841"/>
      <c r="O64" s="102"/>
      <c r="P64" s="845"/>
      <c r="Q64" s="845"/>
      <c r="R64" s="845"/>
      <c r="S64" s="845"/>
      <c r="T64" s="845"/>
      <c r="U64" s="845"/>
      <c r="V64" s="845"/>
      <c r="W64" s="65"/>
      <c r="X64" s="93"/>
      <c r="Y64" s="93"/>
      <c r="Z64" s="93"/>
      <c r="AA64" s="93"/>
      <c r="AB64" s="93"/>
      <c r="AC64" s="93"/>
    </row>
    <row r="65" spans="1:29" ht="13.5" thickBot="1" x14ac:dyDescent="0.25">
      <c r="A65" s="106"/>
      <c r="B65" s="107"/>
      <c r="C65" s="107"/>
      <c r="D65" s="108"/>
      <c r="E65" s="108"/>
      <c r="F65" s="108"/>
      <c r="G65" s="108"/>
      <c r="H65" s="108"/>
      <c r="I65" s="108"/>
      <c r="J65" s="108"/>
      <c r="K65" s="107"/>
      <c r="L65" s="109"/>
      <c r="M65" s="107"/>
      <c r="N65" s="107"/>
      <c r="O65" s="107"/>
      <c r="P65" s="108"/>
      <c r="Q65" s="108"/>
      <c r="R65" s="108"/>
      <c r="S65" s="108"/>
      <c r="T65" s="108"/>
      <c r="U65" s="108"/>
      <c r="V65" s="108"/>
      <c r="W65" s="110"/>
      <c r="X65" s="93"/>
      <c r="Y65" s="93"/>
      <c r="Z65" s="93"/>
      <c r="AA65" s="93"/>
      <c r="AB65" s="93"/>
      <c r="AC65" s="93"/>
    </row>
    <row r="66" spans="1:29" ht="15.75" x14ac:dyDescent="0.2">
      <c r="B66" s="372" t="s">
        <v>486</v>
      </c>
      <c r="C66" s="111"/>
      <c r="D66" s="64"/>
      <c r="E66" s="64"/>
      <c r="F66" s="64"/>
      <c r="G66" s="112"/>
      <c r="H66" s="112"/>
      <c r="I66" s="112"/>
      <c r="J66" s="112"/>
      <c r="K66" s="112"/>
      <c r="L66" s="112"/>
      <c r="M66" s="112"/>
      <c r="N66" s="112"/>
      <c r="O66" s="112"/>
      <c r="P66" s="112"/>
      <c r="Q66" s="112"/>
      <c r="R66" s="112"/>
      <c r="S66" s="93"/>
      <c r="T66" s="93"/>
      <c r="U66" s="93"/>
      <c r="W66" s="93"/>
      <c r="X66" s="93"/>
      <c r="Y66" s="93"/>
      <c r="Z66" s="93"/>
      <c r="AA66" s="93"/>
      <c r="AB66" s="93"/>
      <c r="AC66" s="93"/>
    </row>
  </sheetData>
  <sheetProtection sheet="1" objects="1" scenarios="1" selectLockedCells="1"/>
  <mergeCells count="40">
    <mergeCell ref="D3:K3"/>
    <mergeCell ref="O3:V3"/>
    <mergeCell ref="F4:K4"/>
    <mergeCell ref="O4:V4"/>
    <mergeCell ref="F5:P5"/>
    <mergeCell ref="S5:V5"/>
    <mergeCell ref="G6:P6"/>
    <mergeCell ref="S6:V6"/>
    <mergeCell ref="N7:P7"/>
    <mergeCell ref="T7:V7"/>
    <mergeCell ref="E8:G8"/>
    <mergeCell ref="N8:P8"/>
    <mergeCell ref="S8:V8"/>
    <mergeCell ref="B12:J12"/>
    <mergeCell ref="L12:V12"/>
    <mergeCell ref="B15:J15"/>
    <mergeCell ref="L15:V15"/>
    <mergeCell ref="B18:D18"/>
    <mergeCell ref="E18:F18"/>
    <mergeCell ref="G18:H18"/>
    <mergeCell ref="I18:J18"/>
    <mergeCell ref="L18:V18"/>
    <mergeCell ref="B60:V60"/>
    <mergeCell ref="L32:V32"/>
    <mergeCell ref="G43:P43"/>
    <mergeCell ref="F49:V49"/>
    <mergeCell ref="F50:V50"/>
    <mergeCell ref="G54:P54"/>
    <mergeCell ref="S54:V54"/>
    <mergeCell ref="D56:I56"/>
    <mergeCell ref="L56:P56"/>
    <mergeCell ref="S56:V56"/>
    <mergeCell ref="D58:I58"/>
    <mergeCell ref="L58:V58"/>
    <mergeCell ref="L61:V61"/>
    <mergeCell ref="L62:V62"/>
    <mergeCell ref="E63:N63"/>
    <mergeCell ref="R63:V63"/>
    <mergeCell ref="E64:N64"/>
    <mergeCell ref="P64:V64"/>
  </mergeCells>
  <conditionalFormatting sqref="D64:E64">
    <cfRule type="cellIs" dxfId="81" priority="1" stopIfTrue="1" operator="between">
      <formula>"A"</formula>
      <formula>"Z"</formula>
    </cfRule>
    <cfRule type="expression" dxfId="80" priority="2" stopIfTrue="1">
      <formula>$D$64</formula>
    </cfRule>
  </conditionalFormatting>
  <conditionalFormatting sqref="P64:V64">
    <cfRule type="expression" dxfId="79" priority="3" stopIfTrue="1">
      <formula>$P$64</formula>
    </cfRule>
    <cfRule type="cellIs" dxfId="78" priority="4" stopIfTrue="1" operator="between">
      <formula>"A"</formula>
      <formula>"Z"</formula>
    </cfRule>
  </conditionalFormatting>
  <conditionalFormatting sqref="R63:V63">
    <cfRule type="expression" dxfId="77" priority="5" stopIfTrue="1">
      <formula>$R$63</formula>
    </cfRule>
  </conditionalFormatting>
  <conditionalFormatting sqref="E63:O63">
    <cfRule type="cellIs" dxfId="76" priority="6" stopIfTrue="1" operator="between">
      <formula>"A"</formula>
      <formula>"Z"</formula>
    </cfRule>
    <cfRule type="expression" dxfId="75" priority="7" stopIfTrue="1">
      <formula>$E$63</formula>
    </cfRule>
  </conditionalFormatting>
  <conditionalFormatting sqref="C26:I26">
    <cfRule type="cellIs" dxfId="74" priority="8" stopIfTrue="1" operator="between">
      <formula>"B"</formula>
      <formula>"I"</formula>
    </cfRule>
  </conditionalFormatting>
  <conditionalFormatting sqref="B26:B31">
    <cfRule type="cellIs" dxfId="73" priority="9" stopIfTrue="1" operator="between">
      <formula>"B"</formula>
      <formula>"C"</formula>
    </cfRule>
    <cfRule type="cellIs" dxfId="72" priority="10" stopIfTrue="1" operator="between">
      <formula>"B"</formula>
      <formula>"C"</formula>
    </cfRule>
  </conditionalFormatting>
  <conditionalFormatting sqref="S54:V54">
    <cfRule type="expression" dxfId="71" priority="11" stopIfTrue="1">
      <formula>$S$54</formula>
    </cfRule>
  </conditionalFormatting>
  <conditionalFormatting sqref="K27">
    <cfRule type="expression" dxfId="70" priority="12" stopIfTrue="1">
      <formula>#REF!</formula>
    </cfRule>
  </conditionalFormatting>
  <conditionalFormatting sqref="G43:P43">
    <cfRule type="cellIs" dxfId="69" priority="13" stopIfTrue="1" operator="between">
      <formula>"A"</formula>
      <formula>"Z"</formula>
    </cfRule>
    <cfRule type="expression" dxfId="68" priority="14" stopIfTrue="1">
      <formula>$G$43</formula>
    </cfRule>
  </conditionalFormatting>
  <conditionalFormatting sqref="F49:V49">
    <cfRule type="cellIs" dxfId="67" priority="15" stopIfTrue="1" operator="between">
      <formula>"A"</formula>
      <formula>"Z"</formula>
    </cfRule>
    <cfRule type="expression" dxfId="66" priority="16" stopIfTrue="1">
      <formula>$F$49</formula>
    </cfRule>
  </conditionalFormatting>
  <conditionalFormatting sqref="E50:V50">
    <cfRule type="cellIs" dxfId="65" priority="17" stopIfTrue="1" operator="between">
      <formula>"A"</formula>
      <formula>"Z"</formula>
    </cfRule>
    <cfRule type="expression" dxfId="64" priority="18" stopIfTrue="1">
      <formula>$E$50</formula>
    </cfRule>
  </conditionalFormatting>
  <conditionalFormatting sqref="G54:P54">
    <cfRule type="cellIs" dxfId="63" priority="19" stopIfTrue="1" operator="between">
      <formula>"A"</formula>
      <formula>"Z"</formula>
    </cfRule>
    <cfRule type="expression" dxfId="62" priority="20" stopIfTrue="1">
      <formula>$G$54</formula>
    </cfRule>
  </conditionalFormatting>
  <conditionalFormatting sqref="D55:I56">
    <cfRule type="cellIs" dxfId="61" priority="21" stopIfTrue="1" operator="between">
      <formula>"A"</formula>
      <formula>"Z"</formula>
    </cfRule>
    <cfRule type="expression" dxfId="60" priority="22" stopIfTrue="1">
      <formula>$D$56</formula>
    </cfRule>
  </conditionalFormatting>
  <conditionalFormatting sqref="L56:P56">
    <cfRule type="expression" dxfId="59" priority="23" stopIfTrue="1">
      <formula>$L$56</formula>
    </cfRule>
    <cfRule type="cellIs" dxfId="58" priority="24" stopIfTrue="1" operator="between">
      <formula>"A"</formula>
      <formula>"Z"</formula>
    </cfRule>
  </conditionalFormatting>
  <conditionalFormatting sqref="S56:V56">
    <cfRule type="expression" dxfId="57" priority="25" stopIfTrue="1">
      <formula>$S$56</formula>
    </cfRule>
    <cfRule type="cellIs" dxfId="56" priority="26" stopIfTrue="1" operator="between">
      <formula>"A"</formula>
      <formula>"Z"</formula>
    </cfRule>
  </conditionalFormatting>
  <conditionalFormatting sqref="C58:D59 E59:I59">
    <cfRule type="cellIs" dxfId="55" priority="27" stopIfTrue="1" operator="between">
      <formula>"A"</formula>
      <formula>"Z"</formula>
    </cfRule>
    <cfRule type="expression" dxfId="54" priority="28" stopIfTrue="1">
      <formula>$C$58</formula>
    </cfRule>
  </conditionalFormatting>
  <conditionalFormatting sqref="K58:V59">
    <cfRule type="cellIs" dxfId="53" priority="29" stopIfTrue="1" operator="between">
      <formula>"A"</formula>
      <formula>"Z"</formula>
    </cfRule>
    <cfRule type="expression" dxfId="52" priority="30" stopIfTrue="1">
      <formula>$K$58</formula>
    </cfRule>
  </conditionalFormatting>
  <conditionalFormatting sqref="L61:L62 M61:V61">
    <cfRule type="cellIs" dxfId="51" priority="31" stopIfTrue="1" operator="between">
      <formula>"A"</formula>
      <formula>"Z"</formula>
    </cfRule>
    <cfRule type="expression" dxfId="50" priority="32" stopIfTrue="1">
      <formula>$L$61</formula>
    </cfRule>
  </conditionalFormatting>
  <conditionalFormatting sqref="Q47 S47">
    <cfRule type="cellIs" dxfId="49" priority="33" stopIfTrue="1" operator="between">
      <formula>"A"</formula>
      <formula>"Z"</formula>
    </cfRule>
  </conditionalFormatting>
  <conditionalFormatting sqref="P47 R47">
    <cfRule type="cellIs" dxfId="48" priority="34" stopIfTrue="1" operator="between">
      <formula>"A"</formula>
      <formula>"Z"</formula>
    </cfRule>
    <cfRule type="expression" dxfId="47" priority="35" stopIfTrue="1">
      <formula>$P$47</formula>
    </cfRule>
  </conditionalFormatting>
  <conditionalFormatting sqref="T47">
    <cfRule type="cellIs" dxfId="46" priority="36" stopIfTrue="1" operator="between">
      <formula>"A"</formula>
      <formula>"Z"</formula>
    </cfRule>
    <cfRule type="expression" dxfId="45" priority="37" stopIfTrue="1">
      <formula>$R$47</formula>
    </cfRule>
  </conditionalFormatting>
  <conditionalFormatting sqref="H18">
    <cfRule type="cellIs" dxfId="44" priority="38" stopIfTrue="1" operator="between">
      <formula>"B"</formula>
      <formula>"J"</formula>
    </cfRule>
  </conditionalFormatting>
  <conditionalFormatting sqref="T7:V7">
    <cfRule type="expression" dxfId="43" priority="39" stopIfTrue="1">
      <formula>$T$7</formula>
    </cfRule>
    <cfRule type="cellIs" dxfId="42" priority="40" stopIfTrue="1" operator="between">
      <formula>"T"</formula>
      <formula>"V"</formula>
    </cfRule>
  </conditionalFormatting>
  <conditionalFormatting sqref="D3:K3">
    <cfRule type="cellIs" dxfId="41" priority="41" stopIfTrue="1" operator="between">
      <formula>"A"</formula>
      <formula>"Z"</formula>
    </cfRule>
    <cfRule type="expression" dxfId="40" priority="42" stopIfTrue="1">
      <formula>$D$3</formula>
    </cfRule>
  </conditionalFormatting>
  <conditionalFormatting sqref="O3:V3">
    <cfRule type="expression" dxfId="39" priority="43" stopIfTrue="1">
      <formula>$O$3</formula>
    </cfRule>
    <cfRule type="cellIs" dxfId="38" priority="44" stopIfTrue="1" operator="between">
      <formula>"A"</formula>
      <formula>"Z"</formula>
    </cfRule>
  </conditionalFormatting>
  <conditionalFormatting sqref="O4:V4">
    <cfRule type="expression" dxfId="37" priority="45" stopIfTrue="1">
      <formula>$O$4</formula>
    </cfRule>
    <cfRule type="cellIs" dxfId="36" priority="46" stopIfTrue="1" operator="between">
      <formula>"A"</formula>
      <formula>"Z"</formula>
    </cfRule>
  </conditionalFormatting>
  <conditionalFormatting sqref="F4:K4">
    <cfRule type="expression" dxfId="35" priority="47" stopIfTrue="1">
      <formula>$F$4</formula>
    </cfRule>
    <cfRule type="cellIs" dxfId="34" priority="48" stopIfTrue="1" operator="between">
      <formula>"A"</formula>
      <formula>"Z"</formula>
    </cfRule>
  </conditionalFormatting>
  <conditionalFormatting sqref="F5:P5">
    <cfRule type="cellIs" dxfId="33" priority="49" stopIfTrue="1" operator="between">
      <formula>"A"</formula>
      <formula>"Z"</formula>
    </cfRule>
    <cfRule type="expression" dxfId="32" priority="50" stopIfTrue="1">
      <formula>$F$5</formula>
    </cfRule>
  </conditionalFormatting>
  <conditionalFormatting sqref="G6:P6">
    <cfRule type="cellIs" dxfId="31" priority="51" stopIfTrue="1" operator="between">
      <formula>"A"</formula>
      <formula>"Z"</formula>
    </cfRule>
    <cfRule type="expression" dxfId="30" priority="52" stopIfTrue="1">
      <formula>$G$6</formula>
    </cfRule>
  </conditionalFormatting>
  <conditionalFormatting sqref="M7:P7">
    <cfRule type="expression" dxfId="29" priority="53" stopIfTrue="1">
      <formula>$M$7</formula>
    </cfRule>
    <cfRule type="cellIs" dxfId="28" priority="54" stopIfTrue="1" operator="between">
      <formula>"A"</formula>
      <formula>"Z"</formula>
    </cfRule>
  </conditionalFormatting>
  <conditionalFormatting sqref="N8:P8">
    <cfRule type="expression" dxfId="27" priority="55" stopIfTrue="1">
      <formula>$N$8</formula>
    </cfRule>
    <cfRule type="cellIs" dxfId="26" priority="56" stopIfTrue="1" operator="between">
      <formula>"A"</formula>
      <formula>"Z"</formula>
    </cfRule>
  </conditionalFormatting>
  <conditionalFormatting sqref="E8:G8">
    <cfRule type="expression" dxfId="25" priority="57" stopIfTrue="1">
      <formula>$E$8</formula>
    </cfRule>
    <cfRule type="cellIs" dxfId="24" priority="58" stopIfTrue="1" operator="between">
      <formula>"A"</formula>
      <formula>"Z"</formula>
    </cfRule>
  </conditionalFormatting>
  <conditionalFormatting sqref="B12:J12">
    <cfRule type="cellIs" dxfId="23" priority="59" stopIfTrue="1" operator="between">
      <formula>"A"</formula>
      <formula>"Z"</formula>
    </cfRule>
    <cfRule type="expression" dxfId="22" priority="60" stopIfTrue="1">
      <formula>$B$12</formula>
    </cfRule>
  </conditionalFormatting>
  <conditionalFormatting sqref="L12:V12">
    <cfRule type="cellIs" dxfId="21" priority="61" stopIfTrue="1" operator="between">
      <formula>"A"</formula>
      <formula>"Z"</formula>
    </cfRule>
    <cfRule type="expression" dxfId="20" priority="62" stopIfTrue="1">
      <formula>$L$12</formula>
    </cfRule>
  </conditionalFormatting>
  <conditionalFormatting sqref="B15:J15">
    <cfRule type="cellIs" dxfId="19" priority="63" stopIfTrue="1" operator="between">
      <formula>"A"</formula>
      <formula>"Z"</formula>
    </cfRule>
    <cfRule type="expression" dxfId="18" priority="64" stopIfTrue="1">
      <formula>$B$15</formula>
    </cfRule>
  </conditionalFormatting>
  <conditionalFormatting sqref="L15:V15">
    <cfRule type="expression" dxfId="17" priority="65" stopIfTrue="1">
      <formula>$L$15</formula>
    </cfRule>
    <cfRule type="cellIs" dxfId="16" priority="66" stopIfTrue="1" operator="between">
      <formula>"A"</formula>
      <formula>"Z"</formula>
    </cfRule>
  </conditionalFormatting>
  <conditionalFormatting sqref="B18:C18">
    <cfRule type="cellIs" dxfId="15" priority="67" stopIfTrue="1" operator="between">
      <formula>"A"</formula>
      <formula>"Z"</formula>
    </cfRule>
    <cfRule type="expression" dxfId="14" priority="68" stopIfTrue="1">
      <formula>$B$18</formula>
    </cfRule>
  </conditionalFormatting>
  <conditionalFormatting sqref="D18:E18">
    <cfRule type="cellIs" dxfId="13" priority="69" stopIfTrue="1" operator="between">
      <formula>"A"</formula>
      <formula>"Z"</formula>
    </cfRule>
    <cfRule type="expression" dxfId="12" priority="70" stopIfTrue="1">
      <formula>$D$18</formula>
    </cfRule>
  </conditionalFormatting>
  <conditionalFormatting sqref="F18:G18">
    <cfRule type="expression" dxfId="11" priority="71" stopIfTrue="1">
      <formula>$F$18</formula>
    </cfRule>
    <cfRule type="cellIs" dxfId="10" priority="72" stopIfTrue="1" operator="between">
      <formula>"A"</formula>
      <formula>"Z"</formula>
    </cfRule>
  </conditionalFormatting>
  <conditionalFormatting sqref="I18:J18">
    <cfRule type="cellIs" dxfId="9" priority="73" stopIfTrue="1" operator="between">
      <formula>"A"</formula>
      <formula>"Z"</formula>
    </cfRule>
    <cfRule type="expression" dxfId="8" priority="74" stopIfTrue="1">
      <formula>$I$18</formula>
    </cfRule>
  </conditionalFormatting>
  <conditionalFormatting sqref="L18:V18">
    <cfRule type="cellIs" dxfId="7" priority="75" stopIfTrue="1" operator="between">
      <formula>"A"</formula>
      <formula>"Z"</formula>
    </cfRule>
    <cfRule type="expression" dxfId="6" priority="76" stopIfTrue="1">
      <formula>$L$18</formula>
    </cfRule>
  </conditionalFormatting>
  <conditionalFormatting sqref="S5">
    <cfRule type="expression" dxfId="5" priority="77" stopIfTrue="1">
      <formula>$S$5</formula>
    </cfRule>
    <cfRule type="cellIs" dxfId="4" priority="78" stopIfTrue="1" operator="between">
      <formula>"A"</formula>
      <formula>"Z"</formula>
    </cfRule>
  </conditionalFormatting>
  <conditionalFormatting sqref="S6:V6">
    <cfRule type="expression" dxfId="3" priority="79" stopIfTrue="1">
      <formula>$S$6</formula>
    </cfRule>
    <cfRule type="cellIs" dxfId="2" priority="80" stopIfTrue="1" operator="between">
      <formula>"A"</formula>
      <formula>"Z"</formula>
    </cfRule>
  </conditionalFormatting>
  <conditionalFormatting sqref="S8:V8">
    <cfRule type="expression" dxfId="1" priority="81" stopIfTrue="1">
      <formula>$S$8</formula>
    </cfRule>
    <cfRule type="cellIs" dxfId="0" priority="82" stopIfTrue="1" operator="between">
      <formula>"A"</formula>
      <formula>"Z"</formula>
    </cfRule>
  </conditionalFormatting>
  <printOptions horizontalCentered="1" verticalCentered="1"/>
  <pageMargins left="0.17" right="0.16" top="0.26" bottom="0.24" header="0.17" footer="0.17"/>
  <pageSetup scale="87" orientation="portrait" horizont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86113" r:id="rId4" name="Check Box 1">
              <controlPr defaultSize="0" autoFill="0" autoLine="0" autoPict="0">
                <anchor moveWithCells="1">
                  <from>
                    <xdr:col>6</xdr:col>
                    <xdr:colOff>28575</xdr:colOff>
                    <xdr:row>6</xdr:row>
                    <xdr:rowOff>19050</xdr:rowOff>
                  </from>
                  <to>
                    <xdr:col>7</xdr:col>
                    <xdr:colOff>47625</xdr:colOff>
                    <xdr:row>7</xdr:row>
                    <xdr:rowOff>38100</xdr:rowOff>
                  </to>
                </anchor>
              </controlPr>
            </control>
          </mc:Choice>
        </mc:AlternateContent>
        <mc:AlternateContent xmlns:mc="http://schemas.openxmlformats.org/markup-compatibility/2006">
          <mc:Choice Requires="x14">
            <control shapeId="986114" r:id="rId5" name="Check Box 2">
              <controlPr defaultSize="0" autoFill="0" autoLine="0" autoPict="0">
                <anchor moveWithCells="1">
                  <from>
                    <xdr:col>7</xdr:col>
                    <xdr:colOff>180975</xdr:colOff>
                    <xdr:row>6</xdr:row>
                    <xdr:rowOff>19050</xdr:rowOff>
                  </from>
                  <to>
                    <xdr:col>8</xdr:col>
                    <xdr:colOff>200025</xdr:colOff>
                    <xdr:row>7</xdr:row>
                    <xdr:rowOff>38100</xdr:rowOff>
                  </to>
                </anchor>
              </controlPr>
            </control>
          </mc:Choice>
        </mc:AlternateContent>
        <mc:AlternateContent xmlns:mc="http://schemas.openxmlformats.org/markup-compatibility/2006">
          <mc:Choice Requires="x14">
            <control shapeId="986115" r:id="rId6" name="Check Box 3">
              <controlPr defaultSize="0" autoFill="0" autoLine="0" autoPict="0">
                <anchor moveWithCells="1">
                  <from>
                    <xdr:col>11</xdr:col>
                    <xdr:colOff>342900</xdr:colOff>
                    <xdr:row>20</xdr:row>
                    <xdr:rowOff>142875</xdr:rowOff>
                  </from>
                  <to>
                    <xdr:col>12</xdr:col>
                    <xdr:colOff>361950</xdr:colOff>
                    <xdr:row>22</xdr:row>
                    <xdr:rowOff>38100</xdr:rowOff>
                  </to>
                </anchor>
              </controlPr>
            </control>
          </mc:Choice>
        </mc:AlternateContent>
        <mc:AlternateContent xmlns:mc="http://schemas.openxmlformats.org/markup-compatibility/2006">
          <mc:Choice Requires="x14">
            <control shapeId="986116" r:id="rId7" name="Check Box 4">
              <controlPr defaultSize="0" autoFill="0" autoLine="0" autoPict="0">
                <anchor moveWithCells="1">
                  <from>
                    <xdr:col>13</xdr:col>
                    <xdr:colOff>200025</xdr:colOff>
                    <xdr:row>20</xdr:row>
                    <xdr:rowOff>142875</xdr:rowOff>
                  </from>
                  <to>
                    <xdr:col>14</xdr:col>
                    <xdr:colOff>219075</xdr:colOff>
                    <xdr:row>22</xdr:row>
                    <xdr:rowOff>38100</xdr:rowOff>
                  </to>
                </anchor>
              </controlPr>
            </control>
          </mc:Choice>
        </mc:AlternateContent>
        <mc:AlternateContent xmlns:mc="http://schemas.openxmlformats.org/markup-compatibility/2006">
          <mc:Choice Requires="x14">
            <control shapeId="986117" r:id="rId8" name="Check Box 5">
              <controlPr defaultSize="0" autoFill="0" autoLine="0" autoPict="0">
                <anchor moveWithCells="1">
                  <from>
                    <xdr:col>15</xdr:col>
                    <xdr:colOff>57150</xdr:colOff>
                    <xdr:row>20</xdr:row>
                    <xdr:rowOff>142875</xdr:rowOff>
                  </from>
                  <to>
                    <xdr:col>16</xdr:col>
                    <xdr:colOff>76200</xdr:colOff>
                    <xdr:row>22</xdr:row>
                    <xdr:rowOff>38100</xdr:rowOff>
                  </to>
                </anchor>
              </controlPr>
            </control>
          </mc:Choice>
        </mc:AlternateContent>
        <mc:AlternateContent xmlns:mc="http://schemas.openxmlformats.org/markup-compatibility/2006">
          <mc:Choice Requires="x14">
            <control shapeId="986118" r:id="rId9" name="Check Box 6">
              <controlPr defaultSize="0" autoFill="0" autoLine="0" autoPict="0">
                <anchor moveWithCells="1">
                  <from>
                    <xdr:col>1</xdr:col>
                    <xdr:colOff>0</xdr:colOff>
                    <xdr:row>25</xdr:row>
                    <xdr:rowOff>123825</xdr:rowOff>
                  </from>
                  <to>
                    <xdr:col>4</xdr:col>
                    <xdr:colOff>285750</xdr:colOff>
                    <xdr:row>27</xdr:row>
                    <xdr:rowOff>19050</xdr:rowOff>
                  </to>
                </anchor>
              </controlPr>
            </control>
          </mc:Choice>
        </mc:AlternateContent>
        <mc:AlternateContent xmlns:mc="http://schemas.openxmlformats.org/markup-compatibility/2006">
          <mc:Choice Requires="x14">
            <control shapeId="986119" r:id="rId10" name="Check Box 7">
              <controlPr defaultSize="0" autoFill="0" autoLine="0" autoPict="0">
                <anchor moveWithCells="1">
                  <from>
                    <xdr:col>1</xdr:col>
                    <xdr:colOff>0</xdr:colOff>
                    <xdr:row>27</xdr:row>
                    <xdr:rowOff>133350</xdr:rowOff>
                  </from>
                  <to>
                    <xdr:col>10</xdr:col>
                    <xdr:colOff>57150</xdr:colOff>
                    <xdr:row>29</xdr:row>
                    <xdr:rowOff>28575</xdr:rowOff>
                  </to>
                </anchor>
              </controlPr>
            </control>
          </mc:Choice>
        </mc:AlternateContent>
        <mc:AlternateContent xmlns:mc="http://schemas.openxmlformats.org/markup-compatibility/2006">
          <mc:Choice Requires="x14">
            <control shapeId="986120" r:id="rId11" name="Check Box 8">
              <controlPr defaultSize="0" autoFill="0" autoLine="0" autoPict="0">
                <anchor moveWithCells="1">
                  <from>
                    <xdr:col>1</xdr:col>
                    <xdr:colOff>0</xdr:colOff>
                    <xdr:row>29</xdr:row>
                    <xdr:rowOff>123825</xdr:rowOff>
                  </from>
                  <to>
                    <xdr:col>7</xdr:col>
                    <xdr:colOff>0</xdr:colOff>
                    <xdr:row>31</xdr:row>
                    <xdr:rowOff>19050</xdr:rowOff>
                  </to>
                </anchor>
              </controlPr>
            </control>
          </mc:Choice>
        </mc:AlternateContent>
        <mc:AlternateContent xmlns:mc="http://schemas.openxmlformats.org/markup-compatibility/2006">
          <mc:Choice Requires="x14">
            <control shapeId="986121" r:id="rId12" name="Check Box 9">
              <controlPr defaultSize="0" autoFill="0" autoLine="0" autoPict="0">
                <anchor moveWithCells="1">
                  <from>
                    <xdr:col>10</xdr:col>
                    <xdr:colOff>333375</xdr:colOff>
                    <xdr:row>25</xdr:row>
                    <xdr:rowOff>133350</xdr:rowOff>
                  </from>
                  <to>
                    <xdr:col>18</xdr:col>
                    <xdr:colOff>342900</xdr:colOff>
                    <xdr:row>27</xdr:row>
                    <xdr:rowOff>28575</xdr:rowOff>
                  </to>
                </anchor>
              </controlPr>
            </control>
          </mc:Choice>
        </mc:AlternateContent>
        <mc:AlternateContent xmlns:mc="http://schemas.openxmlformats.org/markup-compatibility/2006">
          <mc:Choice Requires="x14">
            <control shapeId="986122" r:id="rId13" name="Check Box 10">
              <controlPr defaultSize="0" autoFill="0" autoLine="0" autoPict="0">
                <anchor moveWithCells="1">
                  <from>
                    <xdr:col>1</xdr:col>
                    <xdr:colOff>0</xdr:colOff>
                    <xdr:row>26</xdr:row>
                    <xdr:rowOff>133350</xdr:rowOff>
                  </from>
                  <to>
                    <xdr:col>6</xdr:col>
                    <xdr:colOff>0</xdr:colOff>
                    <xdr:row>28</xdr:row>
                    <xdr:rowOff>28575</xdr:rowOff>
                  </to>
                </anchor>
              </controlPr>
            </control>
          </mc:Choice>
        </mc:AlternateContent>
        <mc:AlternateContent xmlns:mc="http://schemas.openxmlformats.org/markup-compatibility/2006">
          <mc:Choice Requires="x14">
            <control shapeId="986123" r:id="rId14" name="Check Box 11">
              <controlPr defaultSize="0" autoFill="0" autoLine="0" autoPict="0">
                <anchor moveWithCells="1">
                  <from>
                    <xdr:col>1</xdr:col>
                    <xdr:colOff>0</xdr:colOff>
                    <xdr:row>28</xdr:row>
                    <xdr:rowOff>123825</xdr:rowOff>
                  </from>
                  <to>
                    <xdr:col>6</xdr:col>
                    <xdr:colOff>66675</xdr:colOff>
                    <xdr:row>30</xdr:row>
                    <xdr:rowOff>19050</xdr:rowOff>
                  </to>
                </anchor>
              </controlPr>
            </control>
          </mc:Choice>
        </mc:AlternateContent>
        <mc:AlternateContent xmlns:mc="http://schemas.openxmlformats.org/markup-compatibility/2006">
          <mc:Choice Requires="x14">
            <control shapeId="986124" r:id="rId15" name="Check Box 12">
              <controlPr defaultSize="0" autoFill="0" autoLine="0" autoPict="0">
                <anchor moveWithCells="1">
                  <from>
                    <xdr:col>10</xdr:col>
                    <xdr:colOff>333375</xdr:colOff>
                    <xdr:row>26</xdr:row>
                    <xdr:rowOff>133350</xdr:rowOff>
                  </from>
                  <to>
                    <xdr:col>18</xdr:col>
                    <xdr:colOff>38100</xdr:colOff>
                    <xdr:row>28</xdr:row>
                    <xdr:rowOff>28575</xdr:rowOff>
                  </to>
                </anchor>
              </controlPr>
            </control>
          </mc:Choice>
        </mc:AlternateContent>
        <mc:AlternateContent xmlns:mc="http://schemas.openxmlformats.org/markup-compatibility/2006">
          <mc:Choice Requires="x14">
            <control shapeId="986125" r:id="rId16" name="Check Box 13">
              <controlPr defaultSize="0" autoFill="0" autoLine="0" autoPict="0">
                <anchor moveWithCells="1">
                  <from>
                    <xdr:col>10</xdr:col>
                    <xdr:colOff>333375</xdr:colOff>
                    <xdr:row>27</xdr:row>
                    <xdr:rowOff>133350</xdr:rowOff>
                  </from>
                  <to>
                    <xdr:col>18</xdr:col>
                    <xdr:colOff>76200</xdr:colOff>
                    <xdr:row>29</xdr:row>
                    <xdr:rowOff>28575</xdr:rowOff>
                  </to>
                </anchor>
              </controlPr>
            </control>
          </mc:Choice>
        </mc:AlternateContent>
        <mc:AlternateContent xmlns:mc="http://schemas.openxmlformats.org/markup-compatibility/2006">
          <mc:Choice Requires="x14">
            <control shapeId="986126" r:id="rId17" name="Check Box 14">
              <controlPr defaultSize="0" autoFill="0" autoLine="0" autoPict="0">
                <anchor moveWithCells="1">
                  <from>
                    <xdr:col>10</xdr:col>
                    <xdr:colOff>333375</xdr:colOff>
                    <xdr:row>29</xdr:row>
                    <xdr:rowOff>133350</xdr:rowOff>
                  </from>
                  <to>
                    <xdr:col>19</xdr:col>
                    <xdr:colOff>123825</xdr:colOff>
                    <xdr:row>31</xdr:row>
                    <xdr:rowOff>28575</xdr:rowOff>
                  </to>
                </anchor>
              </controlPr>
            </control>
          </mc:Choice>
        </mc:AlternateContent>
        <mc:AlternateContent xmlns:mc="http://schemas.openxmlformats.org/markup-compatibility/2006">
          <mc:Choice Requires="x14">
            <control shapeId="986127" r:id="rId18" name="Check Box 15">
              <controlPr defaultSize="0" autoFill="0" autoLine="0" autoPict="0">
                <anchor moveWithCells="1">
                  <from>
                    <xdr:col>10</xdr:col>
                    <xdr:colOff>333375</xdr:colOff>
                    <xdr:row>28</xdr:row>
                    <xdr:rowOff>133350</xdr:rowOff>
                  </from>
                  <to>
                    <xdr:col>17</xdr:col>
                    <xdr:colOff>200025</xdr:colOff>
                    <xdr:row>30</xdr:row>
                    <xdr:rowOff>28575</xdr:rowOff>
                  </to>
                </anchor>
              </controlPr>
            </control>
          </mc:Choice>
        </mc:AlternateContent>
        <mc:AlternateContent xmlns:mc="http://schemas.openxmlformats.org/markup-compatibility/2006">
          <mc:Choice Requires="x14">
            <control shapeId="986128" r:id="rId19" name="Check Box 16">
              <controlPr defaultSize="0" autoFill="0" autoLine="0" autoPict="0">
                <anchor moveWithCells="1">
                  <from>
                    <xdr:col>1</xdr:col>
                    <xdr:colOff>0</xdr:colOff>
                    <xdr:row>32</xdr:row>
                    <xdr:rowOff>142875</xdr:rowOff>
                  </from>
                  <to>
                    <xdr:col>20</xdr:col>
                    <xdr:colOff>76200</xdr:colOff>
                    <xdr:row>34</xdr:row>
                    <xdr:rowOff>38100</xdr:rowOff>
                  </to>
                </anchor>
              </controlPr>
            </control>
          </mc:Choice>
        </mc:AlternateContent>
        <mc:AlternateContent xmlns:mc="http://schemas.openxmlformats.org/markup-compatibility/2006">
          <mc:Choice Requires="x14">
            <control shapeId="986129" r:id="rId20" name="Check Box 17">
              <controlPr defaultSize="0" autoFill="0" autoLine="0" autoPict="0">
                <anchor moveWithCells="1">
                  <from>
                    <xdr:col>1</xdr:col>
                    <xdr:colOff>0</xdr:colOff>
                    <xdr:row>35</xdr:row>
                    <xdr:rowOff>133350</xdr:rowOff>
                  </from>
                  <to>
                    <xdr:col>11</xdr:col>
                    <xdr:colOff>9525</xdr:colOff>
                    <xdr:row>37</xdr:row>
                    <xdr:rowOff>28575</xdr:rowOff>
                  </to>
                </anchor>
              </controlPr>
            </control>
          </mc:Choice>
        </mc:AlternateContent>
        <mc:AlternateContent xmlns:mc="http://schemas.openxmlformats.org/markup-compatibility/2006">
          <mc:Choice Requires="x14">
            <control shapeId="986130" r:id="rId21" name="Check Box 18">
              <controlPr defaultSize="0" autoFill="0" autoLine="0" autoPict="0">
                <anchor moveWithCells="1">
                  <from>
                    <xdr:col>1</xdr:col>
                    <xdr:colOff>0</xdr:colOff>
                    <xdr:row>33</xdr:row>
                    <xdr:rowOff>142875</xdr:rowOff>
                  </from>
                  <to>
                    <xdr:col>14</xdr:col>
                    <xdr:colOff>323850</xdr:colOff>
                    <xdr:row>35</xdr:row>
                    <xdr:rowOff>38100</xdr:rowOff>
                  </to>
                </anchor>
              </controlPr>
            </control>
          </mc:Choice>
        </mc:AlternateContent>
        <mc:AlternateContent xmlns:mc="http://schemas.openxmlformats.org/markup-compatibility/2006">
          <mc:Choice Requires="x14">
            <control shapeId="986131" r:id="rId22" name="Check Box 19">
              <controlPr defaultSize="0" autoFill="0" autoLine="0" autoPict="0">
                <anchor moveWithCells="1">
                  <from>
                    <xdr:col>1</xdr:col>
                    <xdr:colOff>0</xdr:colOff>
                    <xdr:row>34</xdr:row>
                    <xdr:rowOff>133350</xdr:rowOff>
                  </from>
                  <to>
                    <xdr:col>14</xdr:col>
                    <xdr:colOff>333375</xdr:colOff>
                    <xdr:row>36</xdr:row>
                    <xdr:rowOff>28575</xdr:rowOff>
                  </to>
                </anchor>
              </controlPr>
            </control>
          </mc:Choice>
        </mc:AlternateContent>
        <mc:AlternateContent xmlns:mc="http://schemas.openxmlformats.org/markup-compatibility/2006">
          <mc:Choice Requires="x14">
            <control shapeId="986132" r:id="rId23" name="Check Box 20">
              <controlPr defaultSize="0" autoFill="0" autoLine="0" autoPict="0">
                <anchor moveWithCells="1">
                  <from>
                    <xdr:col>1</xdr:col>
                    <xdr:colOff>0</xdr:colOff>
                    <xdr:row>36</xdr:row>
                    <xdr:rowOff>123825</xdr:rowOff>
                  </from>
                  <to>
                    <xdr:col>18</xdr:col>
                    <xdr:colOff>152400</xdr:colOff>
                    <xdr:row>38</xdr:row>
                    <xdr:rowOff>19050</xdr:rowOff>
                  </to>
                </anchor>
              </controlPr>
            </control>
          </mc:Choice>
        </mc:AlternateContent>
        <mc:AlternateContent xmlns:mc="http://schemas.openxmlformats.org/markup-compatibility/2006">
          <mc:Choice Requires="x14">
            <control shapeId="986133" r:id="rId24" name="Check Box 21">
              <controlPr defaultSize="0" autoFill="0" autoLine="0" autoPict="0">
                <anchor moveWithCells="1">
                  <from>
                    <xdr:col>11</xdr:col>
                    <xdr:colOff>342900</xdr:colOff>
                    <xdr:row>20</xdr:row>
                    <xdr:rowOff>142875</xdr:rowOff>
                  </from>
                  <to>
                    <xdr:col>12</xdr:col>
                    <xdr:colOff>361950</xdr:colOff>
                    <xdr:row>22</xdr:row>
                    <xdr:rowOff>38100</xdr:rowOff>
                  </to>
                </anchor>
              </controlPr>
            </control>
          </mc:Choice>
        </mc:AlternateContent>
        <mc:AlternateContent xmlns:mc="http://schemas.openxmlformats.org/markup-compatibility/2006">
          <mc:Choice Requires="x14">
            <control shapeId="986134" r:id="rId25" name="Check Box 22">
              <controlPr locked="0" defaultSize="0" autoFill="0" autoLine="0" autoPict="0">
                <anchor moveWithCells="1">
                  <from>
                    <xdr:col>3</xdr:col>
                    <xdr:colOff>19050</xdr:colOff>
                    <xdr:row>39</xdr:row>
                    <xdr:rowOff>123825</xdr:rowOff>
                  </from>
                  <to>
                    <xdr:col>7</xdr:col>
                    <xdr:colOff>95250</xdr:colOff>
                    <xdr:row>41</xdr:row>
                    <xdr:rowOff>19050</xdr:rowOff>
                  </to>
                </anchor>
              </controlPr>
            </control>
          </mc:Choice>
        </mc:AlternateContent>
        <mc:AlternateContent xmlns:mc="http://schemas.openxmlformats.org/markup-compatibility/2006">
          <mc:Choice Requires="x14">
            <control shapeId="986135" r:id="rId26" name="Check Box 23">
              <controlPr defaultSize="0" autoFill="0" autoLine="0" autoPict="0">
                <anchor moveWithCells="1">
                  <from>
                    <xdr:col>7</xdr:col>
                    <xdr:colOff>95250</xdr:colOff>
                    <xdr:row>39</xdr:row>
                    <xdr:rowOff>123825</xdr:rowOff>
                  </from>
                  <to>
                    <xdr:col>11</xdr:col>
                    <xdr:colOff>209550</xdr:colOff>
                    <xdr:row>41</xdr:row>
                    <xdr:rowOff>19050</xdr:rowOff>
                  </to>
                </anchor>
              </controlPr>
            </control>
          </mc:Choice>
        </mc:AlternateContent>
        <mc:AlternateContent xmlns:mc="http://schemas.openxmlformats.org/markup-compatibility/2006">
          <mc:Choice Requires="x14">
            <control shapeId="986136" r:id="rId27" name="Check Box 24">
              <controlPr defaultSize="0" autoFill="0" autoLine="0" autoPict="0">
                <anchor moveWithCells="1">
                  <from>
                    <xdr:col>11</xdr:col>
                    <xdr:colOff>180975</xdr:colOff>
                    <xdr:row>39</xdr:row>
                    <xdr:rowOff>133350</xdr:rowOff>
                  </from>
                  <to>
                    <xdr:col>14</xdr:col>
                    <xdr:colOff>209550</xdr:colOff>
                    <xdr:row>41</xdr:row>
                    <xdr:rowOff>28575</xdr:rowOff>
                  </to>
                </anchor>
              </controlPr>
            </control>
          </mc:Choice>
        </mc:AlternateContent>
        <mc:AlternateContent xmlns:mc="http://schemas.openxmlformats.org/markup-compatibility/2006">
          <mc:Choice Requires="x14">
            <control shapeId="986137" r:id="rId28" name="Check Box 25">
              <controlPr defaultSize="0" autoFill="0" autoLine="0" autoPict="0">
                <anchor moveWithCells="1">
                  <from>
                    <xdr:col>14</xdr:col>
                    <xdr:colOff>228600</xdr:colOff>
                    <xdr:row>39</xdr:row>
                    <xdr:rowOff>133350</xdr:rowOff>
                  </from>
                  <to>
                    <xdr:col>19</xdr:col>
                    <xdr:colOff>104775</xdr:colOff>
                    <xdr:row>41</xdr:row>
                    <xdr:rowOff>28575</xdr:rowOff>
                  </to>
                </anchor>
              </controlPr>
            </control>
          </mc:Choice>
        </mc:AlternateContent>
        <mc:AlternateContent xmlns:mc="http://schemas.openxmlformats.org/markup-compatibility/2006">
          <mc:Choice Requires="x14">
            <control shapeId="986138" r:id="rId29" name="Check Box 26">
              <controlPr defaultSize="0" autoFill="0" autoLine="0" autoPict="0">
                <anchor moveWithCells="1">
                  <from>
                    <xdr:col>9</xdr:col>
                    <xdr:colOff>171450</xdr:colOff>
                    <xdr:row>40</xdr:row>
                    <xdr:rowOff>133350</xdr:rowOff>
                  </from>
                  <to>
                    <xdr:col>10</xdr:col>
                    <xdr:colOff>190500</xdr:colOff>
                    <xdr:row>42</xdr:row>
                    <xdr:rowOff>28575</xdr:rowOff>
                  </to>
                </anchor>
              </controlPr>
            </control>
          </mc:Choice>
        </mc:AlternateContent>
        <mc:AlternateContent xmlns:mc="http://schemas.openxmlformats.org/markup-compatibility/2006">
          <mc:Choice Requires="x14">
            <control shapeId="986139" r:id="rId30" name="Check Box 27">
              <controlPr defaultSize="0" autoFill="0" autoLine="0" autoPict="0">
                <anchor moveWithCells="1">
                  <from>
                    <xdr:col>10</xdr:col>
                    <xdr:colOff>266700</xdr:colOff>
                    <xdr:row>40</xdr:row>
                    <xdr:rowOff>133350</xdr:rowOff>
                  </from>
                  <to>
                    <xdr:col>11</xdr:col>
                    <xdr:colOff>285750</xdr:colOff>
                    <xdr:row>42</xdr:row>
                    <xdr:rowOff>28575</xdr:rowOff>
                  </to>
                </anchor>
              </controlPr>
            </control>
          </mc:Choice>
        </mc:AlternateContent>
        <mc:AlternateContent xmlns:mc="http://schemas.openxmlformats.org/markup-compatibility/2006">
          <mc:Choice Requires="x14">
            <control shapeId="986140" r:id="rId31" name="Check Box 28">
              <controlPr defaultSize="0" autoFill="0" autoLine="0" autoPict="0">
                <anchor moveWithCells="1">
                  <from>
                    <xdr:col>9</xdr:col>
                    <xdr:colOff>0</xdr:colOff>
                    <xdr:row>50</xdr:row>
                    <xdr:rowOff>133350</xdr:rowOff>
                  </from>
                  <to>
                    <xdr:col>10</xdr:col>
                    <xdr:colOff>66675</xdr:colOff>
                    <xdr:row>52</xdr:row>
                    <xdr:rowOff>28575</xdr:rowOff>
                  </to>
                </anchor>
              </controlPr>
            </control>
          </mc:Choice>
        </mc:AlternateContent>
        <mc:AlternateContent xmlns:mc="http://schemas.openxmlformats.org/markup-compatibility/2006">
          <mc:Choice Requires="x14">
            <control shapeId="986141" r:id="rId32" name="Check Box 29">
              <controlPr defaultSize="0" autoFill="0" autoLine="0" autoPict="0">
                <anchor moveWithCells="1">
                  <from>
                    <xdr:col>10</xdr:col>
                    <xdr:colOff>171450</xdr:colOff>
                    <xdr:row>50</xdr:row>
                    <xdr:rowOff>133350</xdr:rowOff>
                  </from>
                  <to>
                    <xdr:col>11</xdr:col>
                    <xdr:colOff>190500</xdr:colOff>
                    <xdr:row>52</xdr:row>
                    <xdr:rowOff>28575</xdr:rowOff>
                  </to>
                </anchor>
              </controlPr>
            </control>
          </mc:Choice>
        </mc:AlternateContent>
        <mc:AlternateContent xmlns:mc="http://schemas.openxmlformats.org/markup-compatibility/2006">
          <mc:Choice Requires="x14">
            <control shapeId="986142" r:id="rId33" name="Check Box 30">
              <controlPr defaultSize="0" autoFill="0" autoLine="0" autoPict="0">
                <anchor moveWithCells="1">
                  <from>
                    <xdr:col>11</xdr:col>
                    <xdr:colOff>285750</xdr:colOff>
                    <xdr:row>50</xdr:row>
                    <xdr:rowOff>133350</xdr:rowOff>
                  </from>
                  <to>
                    <xdr:col>12</xdr:col>
                    <xdr:colOff>342900</xdr:colOff>
                    <xdr:row>52</xdr:row>
                    <xdr:rowOff>28575</xdr:rowOff>
                  </to>
                </anchor>
              </controlPr>
            </control>
          </mc:Choice>
        </mc:AlternateContent>
        <mc:AlternateContent xmlns:mc="http://schemas.openxmlformats.org/markup-compatibility/2006">
          <mc:Choice Requires="x14">
            <control shapeId="986143" r:id="rId34" name="Check Box 31">
              <controlPr defaultSize="0" autoFill="0" autoLine="0" autoPict="0">
                <anchor moveWithCells="1">
                  <from>
                    <xdr:col>4</xdr:col>
                    <xdr:colOff>323850</xdr:colOff>
                    <xdr:row>59</xdr:row>
                    <xdr:rowOff>123825</xdr:rowOff>
                  </from>
                  <to>
                    <xdr:col>6</xdr:col>
                    <xdr:colOff>295275</xdr:colOff>
                    <xdr:row>61</xdr:row>
                    <xdr:rowOff>19050</xdr:rowOff>
                  </to>
                </anchor>
              </controlPr>
            </control>
          </mc:Choice>
        </mc:AlternateContent>
        <mc:AlternateContent xmlns:mc="http://schemas.openxmlformats.org/markup-compatibility/2006">
          <mc:Choice Requires="x14">
            <control shapeId="986144" r:id="rId35" name="Check Box 32">
              <controlPr defaultSize="0" autoFill="0" autoLine="0" autoPict="0">
                <anchor moveWithCells="1">
                  <from>
                    <xdr:col>7</xdr:col>
                    <xdr:colOff>19050</xdr:colOff>
                    <xdr:row>59</xdr:row>
                    <xdr:rowOff>133350</xdr:rowOff>
                  </from>
                  <to>
                    <xdr:col>8</xdr:col>
                    <xdr:colOff>276225</xdr:colOff>
                    <xdr:row>61</xdr:row>
                    <xdr:rowOff>28575</xdr:rowOff>
                  </to>
                </anchor>
              </controlPr>
            </control>
          </mc:Choice>
        </mc:AlternateContent>
        <mc:AlternateContent xmlns:mc="http://schemas.openxmlformats.org/markup-compatibility/2006">
          <mc:Choice Requires="x14">
            <control shapeId="986145" r:id="rId36" name="Check Box 33">
              <controlPr defaultSize="0" autoFill="0" autoLine="0" autoPict="0">
                <anchor moveWithCells="1">
                  <from>
                    <xdr:col>9</xdr:col>
                    <xdr:colOff>104775</xdr:colOff>
                    <xdr:row>59</xdr:row>
                    <xdr:rowOff>133350</xdr:rowOff>
                  </from>
                  <to>
                    <xdr:col>10</xdr:col>
                    <xdr:colOff>266700</xdr:colOff>
                    <xdr:row>61</xdr:row>
                    <xdr:rowOff>28575</xdr:rowOff>
                  </to>
                </anchor>
              </controlPr>
            </control>
          </mc:Choice>
        </mc:AlternateContent>
        <mc:AlternateContent xmlns:mc="http://schemas.openxmlformats.org/markup-compatibility/2006">
          <mc:Choice Requires="x14">
            <control shapeId="986146" r:id="rId37" name="Check Box 34">
              <controlPr defaultSize="0" autoFill="0" autoLine="0" autoPict="0">
                <anchor moveWithCells="1">
                  <from>
                    <xdr:col>11</xdr:col>
                    <xdr:colOff>342900</xdr:colOff>
                    <xdr:row>22</xdr:row>
                    <xdr:rowOff>114300</xdr:rowOff>
                  </from>
                  <to>
                    <xdr:col>12</xdr:col>
                    <xdr:colOff>361950</xdr:colOff>
                    <xdr:row>24</xdr:row>
                    <xdr:rowOff>28575</xdr:rowOff>
                  </to>
                </anchor>
              </controlPr>
            </control>
          </mc:Choice>
        </mc:AlternateContent>
        <mc:AlternateContent xmlns:mc="http://schemas.openxmlformats.org/markup-compatibility/2006">
          <mc:Choice Requires="x14">
            <control shapeId="986147" r:id="rId38" name="Check Box 35">
              <controlPr defaultSize="0" autoFill="0" autoLine="0" autoPict="0">
                <anchor moveWithCells="1">
                  <from>
                    <xdr:col>13</xdr:col>
                    <xdr:colOff>200025</xdr:colOff>
                    <xdr:row>22</xdr:row>
                    <xdr:rowOff>114300</xdr:rowOff>
                  </from>
                  <to>
                    <xdr:col>14</xdr:col>
                    <xdr:colOff>219075</xdr:colOff>
                    <xdr:row>24</xdr:row>
                    <xdr:rowOff>28575</xdr:rowOff>
                  </to>
                </anchor>
              </controlPr>
            </control>
          </mc:Choice>
        </mc:AlternateContent>
        <mc:AlternateContent xmlns:mc="http://schemas.openxmlformats.org/markup-compatibility/2006">
          <mc:Choice Requires="x14">
            <control shapeId="986148" r:id="rId39" name="Check Box 36">
              <controlPr defaultSize="0" autoFill="0" autoLine="0" autoPict="0">
                <anchor moveWithCells="1">
                  <from>
                    <xdr:col>15</xdr:col>
                    <xdr:colOff>57150</xdr:colOff>
                    <xdr:row>22</xdr:row>
                    <xdr:rowOff>114300</xdr:rowOff>
                  </from>
                  <to>
                    <xdr:col>16</xdr:col>
                    <xdr:colOff>76200</xdr:colOff>
                    <xdr:row>24</xdr:row>
                    <xdr:rowOff>28575</xdr:rowOff>
                  </to>
                </anchor>
              </controlPr>
            </control>
          </mc:Choice>
        </mc:AlternateContent>
        <mc:AlternateContent xmlns:mc="http://schemas.openxmlformats.org/markup-compatibility/2006">
          <mc:Choice Requires="x14">
            <control shapeId="986149" r:id="rId40" name="Check Box 37">
              <controlPr defaultSize="0" autoFill="0" autoLine="0" autoPict="0">
                <anchor moveWithCells="1">
                  <from>
                    <xdr:col>6</xdr:col>
                    <xdr:colOff>28575</xdr:colOff>
                    <xdr:row>6</xdr:row>
                    <xdr:rowOff>19050</xdr:rowOff>
                  </from>
                  <to>
                    <xdr:col>7</xdr:col>
                    <xdr:colOff>47625</xdr:colOff>
                    <xdr:row>7</xdr:row>
                    <xdr:rowOff>38100</xdr:rowOff>
                  </to>
                </anchor>
              </controlPr>
            </control>
          </mc:Choice>
        </mc:AlternateContent>
        <mc:AlternateContent xmlns:mc="http://schemas.openxmlformats.org/markup-compatibility/2006">
          <mc:Choice Requires="x14">
            <control shapeId="986150" r:id="rId41" name="Check Box 38">
              <controlPr defaultSize="0" autoFill="0" autoLine="0" autoPict="0">
                <anchor moveWithCells="1">
                  <from>
                    <xdr:col>7</xdr:col>
                    <xdr:colOff>180975</xdr:colOff>
                    <xdr:row>6</xdr:row>
                    <xdr:rowOff>19050</xdr:rowOff>
                  </from>
                  <to>
                    <xdr:col>8</xdr:col>
                    <xdr:colOff>200025</xdr:colOff>
                    <xdr:row>7</xdr:row>
                    <xdr:rowOff>38100</xdr:rowOff>
                  </to>
                </anchor>
              </controlPr>
            </control>
          </mc:Choice>
        </mc:AlternateContent>
        <mc:AlternateContent xmlns:mc="http://schemas.openxmlformats.org/markup-compatibility/2006">
          <mc:Choice Requires="x14">
            <control shapeId="986151" r:id="rId42" name="Check Box 39">
              <controlPr defaultSize="0" autoFill="0" autoLine="0" autoPict="0">
                <anchor moveWithCells="1">
                  <from>
                    <xdr:col>11</xdr:col>
                    <xdr:colOff>342900</xdr:colOff>
                    <xdr:row>20</xdr:row>
                    <xdr:rowOff>142875</xdr:rowOff>
                  </from>
                  <to>
                    <xdr:col>12</xdr:col>
                    <xdr:colOff>361950</xdr:colOff>
                    <xdr:row>22</xdr:row>
                    <xdr:rowOff>38100</xdr:rowOff>
                  </to>
                </anchor>
              </controlPr>
            </control>
          </mc:Choice>
        </mc:AlternateContent>
        <mc:AlternateContent xmlns:mc="http://schemas.openxmlformats.org/markup-compatibility/2006">
          <mc:Choice Requires="x14">
            <control shapeId="986152" r:id="rId43" name="Check Box 40">
              <controlPr defaultSize="0" autoFill="0" autoLine="0" autoPict="0">
                <anchor moveWithCells="1">
                  <from>
                    <xdr:col>13</xdr:col>
                    <xdr:colOff>200025</xdr:colOff>
                    <xdr:row>20</xdr:row>
                    <xdr:rowOff>142875</xdr:rowOff>
                  </from>
                  <to>
                    <xdr:col>14</xdr:col>
                    <xdr:colOff>219075</xdr:colOff>
                    <xdr:row>22</xdr:row>
                    <xdr:rowOff>38100</xdr:rowOff>
                  </to>
                </anchor>
              </controlPr>
            </control>
          </mc:Choice>
        </mc:AlternateContent>
        <mc:AlternateContent xmlns:mc="http://schemas.openxmlformats.org/markup-compatibility/2006">
          <mc:Choice Requires="x14">
            <control shapeId="986153" r:id="rId44" name="Check Box 41">
              <controlPr defaultSize="0" autoFill="0" autoLine="0" autoPict="0">
                <anchor moveWithCells="1">
                  <from>
                    <xdr:col>15</xdr:col>
                    <xdr:colOff>57150</xdr:colOff>
                    <xdr:row>20</xdr:row>
                    <xdr:rowOff>142875</xdr:rowOff>
                  </from>
                  <to>
                    <xdr:col>16</xdr:col>
                    <xdr:colOff>76200</xdr:colOff>
                    <xdr:row>22</xdr:row>
                    <xdr:rowOff>38100</xdr:rowOff>
                  </to>
                </anchor>
              </controlPr>
            </control>
          </mc:Choice>
        </mc:AlternateContent>
        <mc:AlternateContent xmlns:mc="http://schemas.openxmlformats.org/markup-compatibility/2006">
          <mc:Choice Requires="x14">
            <control shapeId="986154" r:id="rId45" name="Check Box 42">
              <controlPr defaultSize="0" autoFill="0" autoLine="0" autoPict="0">
                <anchor moveWithCells="1">
                  <from>
                    <xdr:col>1</xdr:col>
                    <xdr:colOff>0</xdr:colOff>
                    <xdr:row>25</xdr:row>
                    <xdr:rowOff>123825</xdr:rowOff>
                  </from>
                  <to>
                    <xdr:col>4</xdr:col>
                    <xdr:colOff>285750</xdr:colOff>
                    <xdr:row>27</xdr:row>
                    <xdr:rowOff>19050</xdr:rowOff>
                  </to>
                </anchor>
              </controlPr>
            </control>
          </mc:Choice>
        </mc:AlternateContent>
        <mc:AlternateContent xmlns:mc="http://schemas.openxmlformats.org/markup-compatibility/2006">
          <mc:Choice Requires="x14">
            <control shapeId="986155" r:id="rId46" name="Check Box 43">
              <controlPr defaultSize="0" autoFill="0" autoLine="0" autoPict="0">
                <anchor moveWithCells="1">
                  <from>
                    <xdr:col>1</xdr:col>
                    <xdr:colOff>0</xdr:colOff>
                    <xdr:row>27</xdr:row>
                    <xdr:rowOff>133350</xdr:rowOff>
                  </from>
                  <to>
                    <xdr:col>10</xdr:col>
                    <xdr:colOff>57150</xdr:colOff>
                    <xdr:row>29</xdr:row>
                    <xdr:rowOff>28575</xdr:rowOff>
                  </to>
                </anchor>
              </controlPr>
            </control>
          </mc:Choice>
        </mc:AlternateContent>
        <mc:AlternateContent xmlns:mc="http://schemas.openxmlformats.org/markup-compatibility/2006">
          <mc:Choice Requires="x14">
            <control shapeId="986156" r:id="rId47" name="Check Box 44">
              <controlPr defaultSize="0" autoFill="0" autoLine="0" autoPict="0">
                <anchor moveWithCells="1">
                  <from>
                    <xdr:col>1</xdr:col>
                    <xdr:colOff>0</xdr:colOff>
                    <xdr:row>29</xdr:row>
                    <xdr:rowOff>123825</xdr:rowOff>
                  </from>
                  <to>
                    <xdr:col>7</xdr:col>
                    <xdr:colOff>0</xdr:colOff>
                    <xdr:row>31</xdr:row>
                    <xdr:rowOff>19050</xdr:rowOff>
                  </to>
                </anchor>
              </controlPr>
            </control>
          </mc:Choice>
        </mc:AlternateContent>
        <mc:AlternateContent xmlns:mc="http://schemas.openxmlformats.org/markup-compatibility/2006">
          <mc:Choice Requires="x14">
            <control shapeId="986157" r:id="rId48" name="Check Box 45">
              <controlPr defaultSize="0" autoFill="0" autoLine="0" autoPict="0">
                <anchor moveWithCells="1">
                  <from>
                    <xdr:col>10</xdr:col>
                    <xdr:colOff>333375</xdr:colOff>
                    <xdr:row>25</xdr:row>
                    <xdr:rowOff>133350</xdr:rowOff>
                  </from>
                  <to>
                    <xdr:col>18</xdr:col>
                    <xdr:colOff>342900</xdr:colOff>
                    <xdr:row>27</xdr:row>
                    <xdr:rowOff>28575</xdr:rowOff>
                  </to>
                </anchor>
              </controlPr>
            </control>
          </mc:Choice>
        </mc:AlternateContent>
        <mc:AlternateContent xmlns:mc="http://schemas.openxmlformats.org/markup-compatibility/2006">
          <mc:Choice Requires="x14">
            <control shapeId="986158" r:id="rId49" name="Check Box 46">
              <controlPr defaultSize="0" autoFill="0" autoLine="0" autoPict="0">
                <anchor moveWithCells="1">
                  <from>
                    <xdr:col>1</xdr:col>
                    <xdr:colOff>0</xdr:colOff>
                    <xdr:row>26</xdr:row>
                    <xdr:rowOff>133350</xdr:rowOff>
                  </from>
                  <to>
                    <xdr:col>6</xdr:col>
                    <xdr:colOff>0</xdr:colOff>
                    <xdr:row>28</xdr:row>
                    <xdr:rowOff>28575</xdr:rowOff>
                  </to>
                </anchor>
              </controlPr>
            </control>
          </mc:Choice>
        </mc:AlternateContent>
        <mc:AlternateContent xmlns:mc="http://schemas.openxmlformats.org/markup-compatibility/2006">
          <mc:Choice Requires="x14">
            <control shapeId="986159" r:id="rId50" name="Check Box 47">
              <controlPr defaultSize="0" autoFill="0" autoLine="0" autoPict="0">
                <anchor moveWithCells="1">
                  <from>
                    <xdr:col>1</xdr:col>
                    <xdr:colOff>0</xdr:colOff>
                    <xdr:row>28</xdr:row>
                    <xdr:rowOff>123825</xdr:rowOff>
                  </from>
                  <to>
                    <xdr:col>6</xdr:col>
                    <xdr:colOff>66675</xdr:colOff>
                    <xdr:row>30</xdr:row>
                    <xdr:rowOff>19050</xdr:rowOff>
                  </to>
                </anchor>
              </controlPr>
            </control>
          </mc:Choice>
        </mc:AlternateContent>
        <mc:AlternateContent xmlns:mc="http://schemas.openxmlformats.org/markup-compatibility/2006">
          <mc:Choice Requires="x14">
            <control shapeId="986160" r:id="rId51" name="Check Box 48">
              <controlPr defaultSize="0" autoFill="0" autoLine="0" autoPict="0">
                <anchor moveWithCells="1">
                  <from>
                    <xdr:col>10</xdr:col>
                    <xdr:colOff>333375</xdr:colOff>
                    <xdr:row>26</xdr:row>
                    <xdr:rowOff>133350</xdr:rowOff>
                  </from>
                  <to>
                    <xdr:col>18</xdr:col>
                    <xdr:colOff>38100</xdr:colOff>
                    <xdr:row>28</xdr:row>
                    <xdr:rowOff>28575</xdr:rowOff>
                  </to>
                </anchor>
              </controlPr>
            </control>
          </mc:Choice>
        </mc:AlternateContent>
        <mc:AlternateContent xmlns:mc="http://schemas.openxmlformats.org/markup-compatibility/2006">
          <mc:Choice Requires="x14">
            <control shapeId="986161" r:id="rId52" name="Check Box 49">
              <controlPr defaultSize="0" autoFill="0" autoLine="0" autoPict="0">
                <anchor moveWithCells="1">
                  <from>
                    <xdr:col>10</xdr:col>
                    <xdr:colOff>333375</xdr:colOff>
                    <xdr:row>27</xdr:row>
                    <xdr:rowOff>133350</xdr:rowOff>
                  </from>
                  <to>
                    <xdr:col>18</xdr:col>
                    <xdr:colOff>76200</xdr:colOff>
                    <xdr:row>29</xdr:row>
                    <xdr:rowOff>28575</xdr:rowOff>
                  </to>
                </anchor>
              </controlPr>
            </control>
          </mc:Choice>
        </mc:AlternateContent>
        <mc:AlternateContent xmlns:mc="http://schemas.openxmlformats.org/markup-compatibility/2006">
          <mc:Choice Requires="x14">
            <control shapeId="986162" r:id="rId53" name="Check Box 50">
              <controlPr defaultSize="0" autoFill="0" autoLine="0" autoPict="0">
                <anchor moveWithCells="1">
                  <from>
                    <xdr:col>10</xdr:col>
                    <xdr:colOff>333375</xdr:colOff>
                    <xdr:row>29</xdr:row>
                    <xdr:rowOff>133350</xdr:rowOff>
                  </from>
                  <to>
                    <xdr:col>19</xdr:col>
                    <xdr:colOff>123825</xdr:colOff>
                    <xdr:row>31</xdr:row>
                    <xdr:rowOff>28575</xdr:rowOff>
                  </to>
                </anchor>
              </controlPr>
            </control>
          </mc:Choice>
        </mc:AlternateContent>
        <mc:AlternateContent xmlns:mc="http://schemas.openxmlformats.org/markup-compatibility/2006">
          <mc:Choice Requires="x14">
            <control shapeId="986163" r:id="rId54" name="Check Box 51">
              <controlPr defaultSize="0" autoFill="0" autoLine="0" autoPict="0">
                <anchor moveWithCells="1">
                  <from>
                    <xdr:col>10</xdr:col>
                    <xdr:colOff>333375</xdr:colOff>
                    <xdr:row>28</xdr:row>
                    <xdr:rowOff>133350</xdr:rowOff>
                  </from>
                  <to>
                    <xdr:col>17</xdr:col>
                    <xdr:colOff>200025</xdr:colOff>
                    <xdr:row>30</xdr:row>
                    <xdr:rowOff>28575</xdr:rowOff>
                  </to>
                </anchor>
              </controlPr>
            </control>
          </mc:Choice>
        </mc:AlternateContent>
        <mc:AlternateContent xmlns:mc="http://schemas.openxmlformats.org/markup-compatibility/2006">
          <mc:Choice Requires="x14">
            <control shapeId="986164" r:id="rId55" name="Check Box 52">
              <controlPr defaultSize="0" autoFill="0" autoLine="0" autoPict="0">
                <anchor moveWithCells="1">
                  <from>
                    <xdr:col>11</xdr:col>
                    <xdr:colOff>342900</xdr:colOff>
                    <xdr:row>20</xdr:row>
                    <xdr:rowOff>142875</xdr:rowOff>
                  </from>
                  <to>
                    <xdr:col>12</xdr:col>
                    <xdr:colOff>361950</xdr:colOff>
                    <xdr:row>22</xdr:row>
                    <xdr:rowOff>38100</xdr:rowOff>
                  </to>
                </anchor>
              </controlPr>
            </control>
          </mc:Choice>
        </mc:AlternateContent>
        <mc:AlternateContent xmlns:mc="http://schemas.openxmlformats.org/markup-compatibility/2006">
          <mc:Choice Requires="x14">
            <control shapeId="986165" r:id="rId56" name="Check Box 53">
              <controlPr locked="0" defaultSize="0" autoFill="0" autoLine="0" autoPict="0">
                <anchor moveWithCells="1">
                  <from>
                    <xdr:col>3</xdr:col>
                    <xdr:colOff>19050</xdr:colOff>
                    <xdr:row>39</xdr:row>
                    <xdr:rowOff>123825</xdr:rowOff>
                  </from>
                  <to>
                    <xdr:col>7</xdr:col>
                    <xdr:colOff>95250</xdr:colOff>
                    <xdr:row>41</xdr:row>
                    <xdr:rowOff>19050</xdr:rowOff>
                  </to>
                </anchor>
              </controlPr>
            </control>
          </mc:Choice>
        </mc:AlternateContent>
        <mc:AlternateContent xmlns:mc="http://schemas.openxmlformats.org/markup-compatibility/2006">
          <mc:Choice Requires="x14">
            <control shapeId="986166" r:id="rId57" name="Check Box 54">
              <controlPr defaultSize="0" autoFill="0" autoLine="0" autoPict="0">
                <anchor moveWithCells="1">
                  <from>
                    <xdr:col>7</xdr:col>
                    <xdr:colOff>95250</xdr:colOff>
                    <xdr:row>39</xdr:row>
                    <xdr:rowOff>123825</xdr:rowOff>
                  </from>
                  <to>
                    <xdr:col>11</xdr:col>
                    <xdr:colOff>209550</xdr:colOff>
                    <xdr:row>41</xdr:row>
                    <xdr:rowOff>19050</xdr:rowOff>
                  </to>
                </anchor>
              </controlPr>
            </control>
          </mc:Choice>
        </mc:AlternateContent>
        <mc:AlternateContent xmlns:mc="http://schemas.openxmlformats.org/markup-compatibility/2006">
          <mc:Choice Requires="x14">
            <control shapeId="986167" r:id="rId58" name="Check Box 55">
              <controlPr defaultSize="0" autoFill="0" autoLine="0" autoPict="0">
                <anchor moveWithCells="1">
                  <from>
                    <xdr:col>11</xdr:col>
                    <xdr:colOff>180975</xdr:colOff>
                    <xdr:row>39</xdr:row>
                    <xdr:rowOff>133350</xdr:rowOff>
                  </from>
                  <to>
                    <xdr:col>14</xdr:col>
                    <xdr:colOff>209550</xdr:colOff>
                    <xdr:row>41</xdr:row>
                    <xdr:rowOff>28575</xdr:rowOff>
                  </to>
                </anchor>
              </controlPr>
            </control>
          </mc:Choice>
        </mc:AlternateContent>
        <mc:AlternateContent xmlns:mc="http://schemas.openxmlformats.org/markup-compatibility/2006">
          <mc:Choice Requires="x14">
            <control shapeId="986168" r:id="rId59" name="Check Box 56">
              <controlPr defaultSize="0" autoFill="0" autoLine="0" autoPict="0">
                <anchor moveWithCells="1">
                  <from>
                    <xdr:col>14</xdr:col>
                    <xdr:colOff>228600</xdr:colOff>
                    <xdr:row>39</xdr:row>
                    <xdr:rowOff>133350</xdr:rowOff>
                  </from>
                  <to>
                    <xdr:col>19</xdr:col>
                    <xdr:colOff>104775</xdr:colOff>
                    <xdr:row>41</xdr:row>
                    <xdr:rowOff>28575</xdr:rowOff>
                  </to>
                </anchor>
              </controlPr>
            </control>
          </mc:Choice>
        </mc:AlternateContent>
        <mc:AlternateContent xmlns:mc="http://schemas.openxmlformats.org/markup-compatibility/2006">
          <mc:Choice Requires="x14">
            <control shapeId="986169" r:id="rId60" name="Check Box 57">
              <controlPr defaultSize="0" autoFill="0" autoLine="0" autoPict="0">
                <anchor moveWithCells="1">
                  <from>
                    <xdr:col>9</xdr:col>
                    <xdr:colOff>171450</xdr:colOff>
                    <xdr:row>40</xdr:row>
                    <xdr:rowOff>133350</xdr:rowOff>
                  </from>
                  <to>
                    <xdr:col>10</xdr:col>
                    <xdr:colOff>190500</xdr:colOff>
                    <xdr:row>42</xdr:row>
                    <xdr:rowOff>28575</xdr:rowOff>
                  </to>
                </anchor>
              </controlPr>
            </control>
          </mc:Choice>
        </mc:AlternateContent>
        <mc:AlternateContent xmlns:mc="http://schemas.openxmlformats.org/markup-compatibility/2006">
          <mc:Choice Requires="x14">
            <control shapeId="986170" r:id="rId61" name="Check Box 58">
              <controlPr defaultSize="0" autoFill="0" autoLine="0" autoPict="0">
                <anchor moveWithCells="1">
                  <from>
                    <xdr:col>10</xdr:col>
                    <xdr:colOff>266700</xdr:colOff>
                    <xdr:row>40</xdr:row>
                    <xdr:rowOff>133350</xdr:rowOff>
                  </from>
                  <to>
                    <xdr:col>11</xdr:col>
                    <xdr:colOff>285750</xdr:colOff>
                    <xdr:row>42</xdr:row>
                    <xdr:rowOff>28575</xdr:rowOff>
                  </to>
                </anchor>
              </controlPr>
            </control>
          </mc:Choice>
        </mc:AlternateContent>
        <mc:AlternateContent xmlns:mc="http://schemas.openxmlformats.org/markup-compatibility/2006">
          <mc:Choice Requires="x14">
            <control shapeId="986171" r:id="rId62" name="Check Box 59">
              <controlPr defaultSize="0" autoFill="0" autoLine="0" autoPict="0">
                <anchor moveWithCells="1">
                  <from>
                    <xdr:col>9</xdr:col>
                    <xdr:colOff>0</xdr:colOff>
                    <xdr:row>50</xdr:row>
                    <xdr:rowOff>133350</xdr:rowOff>
                  </from>
                  <to>
                    <xdr:col>10</xdr:col>
                    <xdr:colOff>66675</xdr:colOff>
                    <xdr:row>52</xdr:row>
                    <xdr:rowOff>28575</xdr:rowOff>
                  </to>
                </anchor>
              </controlPr>
            </control>
          </mc:Choice>
        </mc:AlternateContent>
        <mc:AlternateContent xmlns:mc="http://schemas.openxmlformats.org/markup-compatibility/2006">
          <mc:Choice Requires="x14">
            <control shapeId="986172" r:id="rId63" name="Check Box 60">
              <controlPr defaultSize="0" autoFill="0" autoLine="0" autoPict="0">
                <anchor moveWithCells="1">
                  <from>
                    <xdr:col>10</xdr:col>
                    <xdr:colOff>171450</xdr:colOff>
                    <xdr:row>50</xdr:row>
                    <xdr:rowOff>133350</xdr:rowOff>
                  </from>
                  <to>
                    <xdr:col>11</xdr:col>
                    <xdr:colOff>190500</xdr:colOff>
                    <xdr:row>52</xdr:row>
                    <xdr:rowOff>28575</xdr:rowOff>
                  </to>
                </anchor>
              </controlPr>
            </control>
          </mc:Choice>
        </mc:AlternateContent>
        <mc:AlternateContent xmlns:mc="http://schemas.openxmlformats.org/markup-compatibility/2006">
          <mc:Choice Requires="x14">
            <control shapeId="986173" r:id="rId64" name="Check Box 61">
              <controlPr defaultSize="0" autoFill="0" autoLine="0" autoPict="0">
                <anchor moveWithCells="1">
                  <from>
                    <xdr:col>11</xdr:col>
                    <xdr:colOff>285750</xdr:colOff>
                    <xdr:row>50</xdr:row>
                    <xdr:rowOff>133350</xdr:rowOff>
                  </from>
                  <to>
                    <xdr:col>12</xdr:col>
                    <xdr:colOff>342900</xdr:colOff>
                    <xdr:row>52</xdr:row>
                    <xdr:rowOff>28575</xdr:rowOff>
                  </to>
                </anchor>
              </controlPr>
            </control>
          </mc:Choice>
        </mc:AlternateContent>
        <mc:AlternateContent xmlns:mc="http://schemas.openxmlformats.org/markup-compatibility/2006">
          <mc:Choice Requires="x14">
            <control shapeId="986174" r:id="rId65" name="Check Box 62">
              <controlPr defaultSize="0" autoFill="0" autoLine="0" autoPict="0">
                <anchor moveWithCells="1">
                  <from>
                    <xdr:col>4</xdr:col>
                    <xdr:colOff>323850</xdr:colOff>
                    <xdr:row>59</xdr:row>
                    <xdr:rowOff>123825</xdr:rowOff>
                  </from>
                  <to>
                    <xdr:col>6</xdr:col>
                    <xdr:colOff>295275</xdr:colOff>
                    <xdr:row>61</xdr:row>
                    <xdr:rowOff>19050</xdr:rowOff>
                  </to>
                </anchor>
              </controlPr>
            </control>
          </mc:Choice>
        </mc:AlternateContent>
        <mc:AlternateContent xmlns:mc="http://schemas.openxmlformats.org/markup-compatibility/2006">
          <mc:Choice Requires="x14">
            <control shapeId="986175" r:id="rId66" name="Check Box 63">
              <controlPr defaultSize="0" autoFill="0" autoLine="0" autoPict="0">
                <anchor moveWithCells="1">
                  <from>
                    <xdr:col>7</xdr:col>
                    <xdr:colOff>19050</xdr:colOff>
                    <xdr:row>59</xdr:row>
                    <xdr:rowOff>133350</xdr:rowOff>
                  </from>
                  <to>
                    <xdr:col>8</xdr:col>
                    <xdr:colOff>276225</xdr:colOff>
                    <xdr:row>61</xdr:row>
                    <xdr:rowOff>28575</xdr:rowOff>
                  </to>
                </anchor>
              </controlPr>
            </control>
          </mc:Choice>
        </mc:AlternateContent>
        <mc:AlternateContent xmlns:mc="http://schemas.openxmlformats.org/markup-compatibility/2006">
          <mc:Choice Requires="x14">
            <control shapeId="986176" r:id="rId67" name="Check Box 64">
              <controlPr defaultSize="0" autoFill="0" autoLine="0" autoPict="0">
                <anchor moveWithCells="1">
                  <from>
                    <xdr:col>9</xdr:col>
                    <xdr:colOff>104775</xdr:colOff>
                    <xdr:row>59</xdr:row>
                    <xdr:rowOff>133350</xdr:rowOff>
                  </from>
                  <to>
                    <xdr:col>10</xdr:col>
                    <xdr:colOff>266700</xdr:colOff>
                    <xdr:row>61</xdr:row>
                    <xdr:rowOff>28575</xdr:rowOff>
                  </to>
                </anchor>
              </controlPr>
            </control>
          </mc:Choice>
        </mc:AlternateContent>
        <mc:AlternateContent xmlns:mc="http://schemas.openxmlformats.org/markup-compatibility/2006">
          <mc:Choice Requires="x14">
            <control shapeId="986177" r:id="rId68" name="Check Box 65">
              <controlPr defaultSize="0" autoFill="0" autoLine="0" autoPict="0">
                <anchor moveWithCells="1">
                  <from>
                    <xdr:col>11</xdr:col>
                    <xdr:colOff>342900</xdr:colOff>
                    <xdr:row>22</xdr:row>
                    <xdr:rowOff>114300</xdr:rowOff>
                  </from>
                  <to>
                    <xdr:col>12</xdr:col>
                    <xdr:colOff>361950</xdr:colOff>
                    <xdr:row>24</xdr:row>
                    <xdr:rowOff>28575</xdr:rowOff>
                  </to>
                </anchor>
              </controlPr>
            </control>
          </mc:Choice>
        </mc:AlternateContent>
        <mc:AlternateContent xmlns:mc="http://schemas.openxmlformats.org/markup-compatibility/2006">
          <mc:Choice Requires="x14">
            <control shapeId="986178" r:id="rId69" name="Check Box 66">
              <controlPr defaultSize="0" autoFill="0" autoLine="0" autoPict="0">
                <anchor moveWithCells="1">
                  <from>
                    <xdr:col>13</xdr:col>
                    <xdr:colOff>200025</xdr:colOff>
                    <xdr:row>22</xdr:row>
                    <xdr:rowOff>114300</xdr:rowOff>
                  </from>
                  <to>
                    <xdr:col>14</xdr:col>
                    <xdr:colOff>219075</xdr:colOff>
                    <xdr:row>24</xdr:row>
                    <xdr:rowOff>28575</xdr:rowOff>
                  </to>
                </anchor>
              </controlPr>
            </control>
          </mc:Choice>
        </mc:AlternateContent>
        <mc:AlternateContent xmlns:mc="http://schemas.openxmlformats.org/markup-compatibility/2006">
          <mc:Choice Requires="x14">
            <control shapeId="986179" r:id="rId70" name="Check Box 67">
              <controlPr defaultSize="0" autoFill="0" autoLine="0" autoPict="0">
                <anchor moveWithCells="1">
                  <from>
                    <xdr:col>15</xdr:col>
                    <xdr:colOff>57150</xdr:colOff>
                    <xdr:row>22</xdr:row>
                    <xdr:rowOff>114300</xdr:rowOff>
                  </from>
                  <to>
                    <xdr:col>16</xdr:col>
                    <xdr:colOff>76200</xdr:colOff>
                    <xdr:row>24</xdr:row>
                    <xdr:rowOff>28575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rgb="FF7030A0"/>
  </sheetPr>
  <dimension ref="B1:D37"/>
  <sheetViews>
    <sheetView showGridLines="0" workbookViewId="0">
      <selection activeCell="D44" sqref="D44"/>
    </sheetView>
  </sheetViews>
  <sheetFormatPr defaultRowHeight="12.75" x14ac:dyDescent="0.2"/>
  <cols>
    <col min="1" max="1" width="2.28515625" customWidth="1"/>
    <col min="2" max="2" width="62.7109375" customWidth="1"/>
    <col min="3" max="3" width="2.7109375" customWidth="1"/>
    <col min="4" max="4" width="62.7109375" customWidth="1"/>
  </cols>
  <sheetData>
    <row r="1" spans="2:4" ht="9.75" customHeight="1" x14ac:dyDescent="0.2"/>
    <row r="2" spans="2:4" hidden="1" x14ac:dyDescent="0.2"/>
    <row r="3" spans="2:4" ht="5.25" customHeight="1" x14ac:dyDescent="0.2"/>
    <row r="4" spans="2:4" ht="18" x14ac:dyDescent="0.25">
      <c r="B4" s="320" t="s">
        <v>368</v>
      </c>
      <c r="D4" s="320" t="s">
        <v>369</v>
      </c>
    </row>
    <row r="5" spans="2:4" x14ac:dyDescent="0.2">
      <c r="B5" s="321" t="s">
        <v>370</v>
      </c>
      <c r="D5" s="321" t="s">
        <v>370</v>
      </c>
    </row>
    <row r="6" spans="2:4" x14ac:dyDescent="0.2">
      <c r="B6" s="322" t="s">
        <v>371</v>
      </c>
      <c r="D6" s="322" t="s">
        <v>372</v>
      </c>
    </row>
    <row r="7" spans="2:4" x14ac:dyDescent="0.2">
      <c r="B7" s="322" t="s">
        <v>373</v>
      </c>
      <c r="D7" s="322" t="s">
        <v>374</v>
      </c>
    </row>
    <row r="8" spans="2:4" x14ac:dyDescent="0.2">
      <c r="B8" s="322" t="s">
        <v>375</v>
      </c>
      <c r="D8" s="323" t="s">
        <v>376</v>
      </c>
    </row>
    <row r="9" spans="2:4" x14ac:dyDescent="0.2">
      <c r="B9" s="322" t="s">
        <v>377</v>
      </c>
      <c r="D9" s="323" t="s">
        <v>378</v>
      </c>
    </row>
    <row r="10" spans="2:4" x14ac:dyDescent="0.2">
      <c r="B10" s="322" t="s">
        <v>379</v>
      </c>
      <c r="D10" s="323" t="s">
        <v>380</v>
      </c>
    </row>
    <row r="11" spans="2:4" x14ac:dyDescent="0.2">
      <c r="B11" s="322" t="s">
        <v>381</v>
      </c>
      <c r="D11" s="323" t="s">
        <v>382</v>
      </c>
    </row>
    <row r="12" spans="2:4" x14ac:dyDescent="0.2">
      <c r="B12" s="322" t="s">
        <v>383</v>
      </c>
      <c r="D12" s="323" t="s">
        <v>384</v>
      </c>
    </row>
    <row r="13" spans="2:4" x14ac:dyDescent="0.2">
      <c r="B13" s="322" t="s">
        <v>385</v>
      </c>
      <c r="D13" s="323" t="s">
        <v>386</v>
      </c>
    </row>
    <row r="14" spans="2:4" x14ac:dyDescent="0.2">
      <c r="B14" s="322" t="s">
        <v>387</v>
      </c>
      <c r="D14" s="323" t="s">
        <v>388</v>
      </c>
    </row>
    <row r="15" spans="2:4" x14ac:dyDescent="0.2">
      <c r="B15" s="322" t="s">
        <v>389</v>
      </c>
      <c r="D15" s="323" t="s">
        <v>389</v>
      </c>
    </row>
    <row r="16" spans="2:4" x14ac:dyDescent="0.2">
      <c r="B16" s="324" t="s">
        <v>390</v>
      </c>
      <c r="D16" s="324" t="s">
        <v>390</v>
      </c>
    </row>
    <row r="17" spans="2:4" x14ac:dyDescent="0.2">
      <c r="B17" s="322" t="s">
        <v>391</v>
      </c>
      <c r="D17" s="322" t="s">
        <v>391</v>
      </c>
    </row>
    <row r="18" spans="2:4" x14ac:dyDescent="0.2">
      <c r="B18" s="322" t="s">
        <v>392</v>
      </c>
      <c r="D18" s="322" t="s">
        <v>392</v>
      </c>
    </row>
    <row r="19" spans="2:4" x14ac:dyDescent="0.2">
      <c r="B19" s="322" t="s">
        <v>393</v>
      </c>
      <c r="D19" s="322" t="s">
        <v>393</v>
      </c>
    </row>
    <row r="20" spans="2:4" x14ac:dyDescent="0.2">
      <c r="B20" s="322" t="s">
        <v>394</v>
      </c>
      <c r="D20" s="322" t="s">
        <v>394</v>
      </c>
    </row>
    <row r="21" spans="2:4" x14ac:dyDescent="0.2">
      <c r="B21" s="322" t="s">
        <v>395</v>
      </c>
      <c r="D21" s="322" t="s">
        <v>395</v>
      </c>
    </row>
    <row r="22" spans="2:4" x14ac:dyDescent="0.2">
      <c r="B22" s="322" t="s">
        <v>396</v>
      </c>
      <c r="D22" s="322" t="s">
        <v>396</v>
      </c>
    </row>
    <row r="23" spans="2:4" x14ac:dyDescent="0.2">
      <c r="B23" s="322" t="s">
        <v>397</v>
      </c>
      <c r="D23" s="322" t="s">
        <v>397</v>
      </c>
    </row>
    <row r="24" spans="2:4" x14ac:dyDescent="0.2">
      <c r="B24" s="322" t="s">
        <v>398</v>
      </c>
      <c r="D24" s="322" t="s">
        <v>398</v>
      </c>
    </row>
    <row r="25" spans="2:4" x14ac:dyDescent="0.2">
      <c r="B25" s="322" t="s">
        <v>399</v>
      </c>
      <c r="D25" s="322" t="s">
        <v>399</v>
      </c>
    </row>
    <row r="26" spans="2:4" x14ac:dyDescent="0.2">
      <c r="B26" s="322" t="s">
        <v>400</v>
      </c>
      <c r="D26" s="322" t="s">
        <v>401</v>
      </c>
    </row>
    <row r="27" spans="2:4" x14ac:dyDescent="0.2">
      <c r="B27" s="324" t="s">
        <v>402</v>
      </c>
      <c r="D27" s="324" t="s">
        <v>402</v>
      </c>
    </row>
    <row r="28" spans="2:4" x14ac:dyDescent="0.2">
      <c r="B28" s="322" t="s">
        <v>403</v>
      </c>
      <c r="D28" s="322" t="s">
        <v>403</v>
      </c>
    </row>
    <row r="29" spans="2:4" x14ac:dyDescent="0.2">
      <c r="B29" s="322" t="s">
        <v>404</v>
      </c>
      <c r="D29" s="322" t="s">
        <v>404</v>
      </c>
    </row>
    <row r="30" spans="2:4" x14ac:dyDescent="0.2">
      <c r="B30" s="322" t="s">
        <v>405</v>
      </c>
      <c r="D30" s="322" t="s">
        <v>405</v>
      </c>
    </row>
    <row r="31" spans="2:4" x14ac:dyDescent="0.2">
      <c r="B31" s="322" t="s">
        <v>406</v>
      </c>
      <c r="D31" s="322" t="s">
        <v>406</v>
      </c>
    </row>
    <row r="32" spans="2:4" x14ac:dyDescent="0.2">
      <c r="B32" s="322" t="s">
        <v>407</v>
      </c>
      <c r="D32" s="322" t="s">
        <v>407</v>
      </c>
    </row>
    <row r="33" spans="2:4" x14ac:dyDescent="0.2">
      <c r="B33" s="322" t="s">
        <v>408</v>
      </c>
      <c r="D33" s="322" t="s">
        <v>408</v>
      </c>
    </row>
    <row r="34" spans="2:4" x14ac:dyDescent="0.2">
      <c r="B34" s="322" t="s">
        <v>409</v>
      </c>
      <c r="D34" s="322" t="s">
        <v>409</v>
      </c>
    </row>
    <row r="35" spans="2:4" x14ac:dyDescent="0.2">
      <c r="B35" s="322" t="s">
        <v>410</v>
      </c>
      <c r="D35" s="322" t="s">
        <v>410</v>
      </c>
    </row>
    <row r="36" spans="2:4" x14ac:dyDescent="0.2">
      <c r="B36" s="322" t="s">
        <v>411</v>
      </c>
      <c r="D36" s="322" t="s">
        <v>411</v>
      </c>
    </row>
    <row r="37" spans="2:4" x14ac:dyDescent="0.2">
      <c r="B37" s="325" t="s">
        <v>412</v>
      </c>
      <c r="D37" s="325" t="s">
        <v>412</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theme="1"/>
  </sheetPr>
  <dimension ref="A1:D18"/>
  <sheetViews>
    <sheetView showGridLines="0" workbookViewId="0">
      <selection activeCell="C28" sqref="C28"/>
    </sheetView>
  </sheetViews>
  <sheetFormatPr defaultColWidth="9.140625" defaultRowHeight="12.75" x14ac:dyDescent="0.2"/>
  <cols>
    <col min="1" max="2" width="14.5703125" style="4" customWidth="1"/>
    <col min="3" max="3" width="46.85546875" style="161" customWidth="1"/>
    <col min="4" max="4" width="16.85546875" style="4" customWidth="1"/>
    <col min="5" max="16384" width="9.140625" style="161"/>
  </cols>
  <sheetData>
    <row r="1" spans="1:4" x14ac:dyDescent="0.2">
      <c r="A1" s="866" t="s">
        <v>343</v>
      </c>
      <c r="B1" s="866"/>
      <c r="C1" s="866"/>
      <c r="D1" s="866"/>
    </row>
    <row r="2" spans="1:4" x14ac:dyDescent="0.2">
      <c r="A2" s="866"/>
      <c r="B2" s="866"/>
      <c r="C2" s="866"/>
      <c r="D2" s="866"/>
    </row>
    <row r="3" spans="1:4" ht="21.75" customHeight="1" x14ac:dyDescent="0.2">
      <c r="A3" s="867"/>
      <c r="B3" s="867"/>
      <c r="C3" s="867"/>
      <c r="D3" s="867"/>
    </row>
    <row r="4" spans="1:4" s="157" customFormat="1" ht="25.5" customHeight="1" x14ac:dyDescent="0.2">
      <c r="A4" s="180" t="s">
        <v>276</v>
      </c>
      <c r="B4" s="180" t="s">
        <v>362</v>
      </c>
      <c r="C4" s="181" t="s">
        <v>279</v>
      </c>
      <c r="D4" s="180" t="s">
        <v>277</v>
      </c>
    </row>
    <row r="5" spans="1:4" x14ac:dyDescent="0.2">
      <c r="A5" s="316" t="s">
        <v>363</v>
      </c>
      <c r="B5" s="158">
        <v>41683</v>
      </c>
      <c r="C5" s="159" t="s">
        <v>342</v>
      </c>
      <c r="D5" s="160" t="s">
        <v>278</v>
      </c>
    </row>
    <row r="6" spans="1:4" ht="25.5" x14ac:dyDescent="0.2">
      <c r="A6" s="317" t="s">
        <v>365</v>
      </c>
      <c r="B6" s="158">
        <v>41690</v>
      </c>
      <c r="C6" s="162" t="s">
        <v>366</v>
      </c>
      <c r="D6" s="160" t="s">
        <v>278</v>
      </c>
    </row>
    <row r="7" spans="1:4" ht="25.5" x14ac:dyDescent="0.2">
      <c r="A7" s="317" t="s">
        <v>413</v>
      </c>
      <c r="B7" s="158">
        <v>41694</v>
      </c>
      <c r="C7" s="162" t="s">
        <v>414</v>
      </c>
      <c r="D7" s="160" t="s">
        <v>278</v>
      </c>
    </row>
    <row r="8" spans="1:4" x14ac:dyDescent="0.2">
      <c r="A8" s="317"/>
      <c r="B8" s="158"/>
      <c r="C8" s="159"/>
      <c r="D8" s="160"/>
    </row>
    <row r="9" spans="1:4" x14ac:dyDescent="0.2">
      <c r="A9" s="317"/>
      <c r="B9" s="158"/>
      <c r="C9" s="159"/>
      <c r="D9" s="160"/>
    </row>
    <row r="10" spans="1:4" x14ac:dyDescent="0.2">
      <c r="A10" s="317"/>
      <c r="B10" s="158"/>
      <c r="C10" s="159"/>
      <c r="D10" s="160"/>
    </row>
    <row r="11" spans="1:4" x14ac:dyDescent="0.2">
      <c r="A11" s="317"/>
      <c r="B11" s="158"/>
      <c r="C11" s="162"/>
      <c r="D11" s="160"/>
    </row>
    <row r="12" spans="1:4" x14ac:dyDescent="0.2">
      <c r="A12" s="317"/>
      <c r="B12" s="158"/>
      <c r="C12" s="159"/>
      <c r="D12" s="160"/>
    </row>
    <row r="13" spans="1:4" x14ac:dyDescent="0.2">
      <c r="A13" s="317"/>
      <c r="B13" s="158"/>
      <c r="C13" s="159"/>
      <c r="D13" s="160"/>
    </row>
    <row r="14" spans="1:4" x14ac:dyDescent="0.2">
      <c r="A14" s="317"/>
      <c r="B14" s="158"/>
      <c r="C14" s="159"/>
      <c r="D14" s="160"/>
    </row>
    <row r="15" spans="1:4" x14ac:dyDescent="0.2">
      <c r="A15" s="317"/>
      <c r="B15" s="160"/>
      <c r="C15" s="159"/>
      <c r="D15" s="160"/>
    </row>
    <row r="17" spans="1:4" x14ac:dyDescent="0.2">
      <c r="A17" s="4" t="s">
        <v>364</v>
      </c>
      <c r="C17" s="868"/>
      <c r="D17" s="868"/>
    </row>
    <row r="18" spans="1:4" x14ac:dyDescent="0.2">
      <c r="C18" s="868"/>
      <c r="D18" s="868"/>
    </row>
  </sheetData>
  <mergeCells count="2">
    <mergeCell ref="A1:D3"/>
    <mergeCell ref="C17:D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0.34998626667073579"/>
  </sheetPr>
  <dimension ref="A1:Q29"/>
  <sheetViews>
    <sheetView showGridLines="0" zoomScaleNormal="100" workbookViewId="0">
      <selection activeCell="L13" sqref="L13:Q14"/>
    </sheetView>
  </sheetViews>
  <sheetFormatPr defaultRowHeight="12.75" x14ac:dyDescent="0.2"/>
  <cols>
    <col min="1" max="1" width="1.42578125" customWidth="1"/>
    <col min="3" max="3" width="42.42578125" customWidth="1"/>
    <col min="9" max="9" width="3.85546875" customWidth="1"/>
    <col min="10" max="17" width="10" customWidth="1"/>
  </cols>
  <sheetData>
    <row r="1" spans="1:17" ht="17.25" customHeight="1" x14ac:dyDescent="0.2">
      <c r="A1" s="554"/>
      <c r="B1" s="554"/>
      <c r="C1" s="554"/>
      <c r="D1" s="554"/>
      <c r="E1" s="554"/>
      <c r="F1" s="554"/>
      <c r="G1" s="554"/>
      <c r="H1" s="554"/>
    </row>
    <row r="2" spans="1:17" ht="18" customHeight="1" x14ac:dyDescent="0.2">
      <c r="A2" s="554"/>
      <c r="B2" s="554"/>
      <c r="C2" s="554"/>
      <c r="D2" s="554"/>
      <c r="E2" s="554"/>
      <c r="F2" s="554"/>
      <c r="G2" s="554"/>
      <c r="H2" s="554"/>
    </row>
    <row r="3" spans="1:17" x14ac:dyDescent="0.2">
      <c r="D3" s="356">
        <v>1</v>
      </c>
      <c r="E3" s="356">
        <v>2</v>
      </c>
      <c r="F3" s="356">
        <v>3</v>
      </c>
      <c r="G3" s="356">
        <v>4</v>
      </c>
      <c r="H3" s="356">
        <v>5</v>
      </c>
    </row>
    <row r="4" spans="1:17" ht="94.5" customHeight="1" x14ac:dyDescent="0.2">
      <c r="B4" s="555" t="s">
        <v>325</v>
      </c>
      <c r="C4" s="556"/>
      <c r="D4" s="351" t="s">
        <v>316</v>
      </c>
      <c r="E4" s="351" t="s">
        <v>317</v>
      </c>
      <c r="F4" s="352" t="s">
        <v>367</v>
      </c>
      <c r="G4" s="352" t="s">
        <v>318</v>
      </c>
      <c r="H4" s="352" t="s">
        <v>319</v>
      </c>
    </row>
    <row r="5" spans="1:17" ht="15" x14ac:dyDescent="0.2">
      <c r="B5" s="348">
        <v>1</v>
      </c>
      <c r="C5" s="349" t="s">
        <v>273</v>
      </c>
      <c r="D5" s="350" t="s">
        <v>4</v>
      </c>
      <c r="E5" s="350" t="s">
        <v>329</v>
      </c>
      <c r="F5" s="350" t="s">
        <v>329</v>
      </c>
      <c r="G5" s="350" t="s">
        <v>330</v>
      </c>
      <c r="H5" s="350" t="s">
        <v>329</v>
      </c>
      <c r="J5" s="560" t="s">
        <v>316</v>
      </c>
      <c r="K5" s="561"/>
      <c r="L5" s="562" t="s">
        <v>441</v>
      </c>
      <c r="M5" s="563"/>
      <c r="N5" s="563"/>
      <c r="O5" s="563"/>
      <c r="P5" s="563"/>
      <c r="Q5" s="564"/>
    </row>
    <row r="6" spans="1:17" ht="15" x14ac:dyDescent="0.2">
      <c r="B6" s="348">
        <v>2</v>
      </c>
      <c r="C6" s="349" t="s">
        <v>261</v>
      </c>
      <c r="D6" s="350" t="s">
        <v>4</v>
      </c>
      <c r="E6" s="350" t="s">
        <v>4</v>
      </c>
      <c r="F6" s="350" t="s">
        <v>329</v>
      </c>
      <c r="G6" s="350" t="s">
        <v>330</v>
      </c>
      <c r="H6" s="350" t="s">
        <v>329</v>
      </c>
      <c r="J6" s="561"/>
      <c r="K6" s="561"/>
      <c r="L6" s="565"/>
      <c r="M6" s="566"/>
      <c r="N6" s="566"/>
      <c r="O6" s="566"/>
      <c r="P6" s="566"/>
      <c r="Q6" s="567"/>
    </row>
    <row r="7" spans="1:17" ht="15" x14ac:dyDescent="0.2">
      <c r="B7" s="348">
        <v>3</v>
      </c>
      <c r="C7" s="349" t="s">
        <v>326</v>
      </c>
      <c r="D7" s="350" t="s">
        <v>4</v>
      </c>
      <c r="E7" s="350" t="s">
        <v>4</v>
      </c>
      <c r="F7" s="350" t="s">
        <v>329</v>
      </c>
      <c r="G7" s="350" t="s">
        <v>330</v>
      </c>
      <c r="H7" s="350" t="s">
        <v>329</v>
      </c>
      <c r="J7" s="560" t="s">
        <v>317</v>
      </c>
      <c r="K7" s="561"/>
      <c r="L7" s="562" t="s">
        <v>442</v>
      </c>
      <c r="M7" s="563"/>
      <c r="N7" s="563"/>
      <c r="O7" s="563"/>
      <c r="P7" s="563"/>
      <c r="Q7" s="564"/>
    </row>
    <row r="8" spans="1:17" ht="15" x14ac:dyDescent="0.2">
      <c r="B8" s="348">
        <v>4</v>
      </c>
      <c r="C8" s="349" t="s">
        <v>324</v>
      </c>
      <c r="D8" s="350" t="s">
        <v>4</v>
      </c>
      <c r="E8" s="350" t="s">
        <v>4</v>
      </c>
      <c r="F8" s="350" t="s">
        <v>329</v>
      </c>
      <c r="G8" s="350" t="s">
        <v>330</v>
      </c>
      <c r="H8" s="350" t="s">
        <v>329</v>
      </c>
      <c r="J8" s="561"/>
      <c r="K8" s="561"/>
      <c r="L8" s="565"/>
      <c r="M8" s="566"/>
      <c r="N8" s="566"/>
      <c r="O8" s="566"/>
      <c r="P8" s="566"/>
      <c r="Q8" s="567"/>
    </row>
    <row r="9" spans="1:17" ht="15" x14ac:dyDescent="0.2">
      <c r="B9" s="348">
        <v>5</v>
      </c>
      <c r="C9" s="349" t="s">
        <v>320</v>
      </c>
      <c r="D9" s="350" t="s">
        <v>4</v>
      </c>
      <c r="E9" s="350" t="s">
        <v>4</v>
      </c>
      <c r="F9" s="350" t="s">
        <v>329</v>
      </c>
      <c r="G9" s="350" t="s">
        <v>330</v>
      </c>
      <c r="H9" s="350" t="s">
        <v>329</v>
      </c>
      <c r="J9" s="560" t="s">
        <v>367</v>
      </c>
      <c r="K9" s="561"/>
      <c r="L9" s="562" t="s">
        <v>443</v>
      </c>
      <c r="M9" s="563"/>
      <c r="N9" s="563"/>
      <c r="O9" s="563"/>
      <c r="P9" s="563"/>
      <c r="Q9" s="564"/>
    </row>
    <row r="10" spans="1:17" ht="15" x14ac:dyDescent="0.2">
      <c r="B10" s="348">
        <v>6</v>
      </c>
      <c r="C10" s="349" t="s">
        <v>321</v>
      </c>
      <c r="D10" s="350" t="s">
        <v>4</v>
      </c>
      <c r="E10" s="350" t="s">
        <v>4</v>
      </c>
      <c r="F10" s="350" t="s">
        <v>329</v>
      </c>
      <c r="G10" s="350" t="s">
        <v>330</v>
      </c>
      <c r="H10" s="350" t="s">
        <v>329</v>
      </c>
      <c r="J10" s="561"/>
      <c r="K10" s="561"/>
      <c r="L10" s="565"/>
      <c r="M10" s="566"/>
      <c r="N10" s="566"/>
      <c r="O10" s="566"/>
      <c r="P10" s="566"/>
      <c r="Q10" s="567"/>
    </row>
    <row r="11" spans="1:17" ht="15" x14ac:dyDescent="0.2">
      <c r="B11" s="348">
        <v>7</v>
      </c>
      <c r="C11" s="349" t="s">
        <v>267</v>
      </c>
      <c r="D11" s="350" t="s">
        <v>4</v>
      </c>
      <c r="E11" s="350" t="s">
        <v>4</v>
      </c>
      <c r="F11" s="350" t="s">
        <v>329</v>
      </c>
      <c r="G11" s="350" t="s">
        <v>330</v>
      </c>
      <c r="H11" s="350" t="s">
        <v>329</v>
      </c>
      <c r="J11" s="560" t="s">
        <v>318</v>
      </c>
      <c r="K11" s="561"/>
      <c r="L11" s="562" t="s">
        <v>444</v>
      </c>
      <c r="M11" s="563"/>
      <c r="N11" s="563"/>
      <c r="O11" s="563"/>
      <c r="P11" s="563"/>
      <c r="Q11" s="564"/>
    </row>
    <row r="12" spans="1:17" ht="15" x14ac:dyDescent="0.2">
      <c r="B12" s="348">
        <v>8</v>
      </c>
      <c r="C12" s="349" t="s">
        <v>344</v>
      </c>
      <c r="D12" s="350" t="s">
        <v>4</v>
      </c>
      <c r="E12" s="350" t="s">
        <v>4</v>
      </c>
      <c r="F12" s="350" t="s">
        <v>329</v>
      </c>
      <c r="G12" s="350" t="s">
        <v>330</v>
      </c>
      <c r="H12" s="350" t="s">
        <v>329</v>
      </c>
      <c r="J12" s="561"/>
      <c r="K12" s="561"/>
      <c r="L12" s="565"/>
      <c r="M12" s="566"/>
      <c r="N12" s="566"/>
      <c r="O12" s="566"/>
      <c r="P12" s="566"/>
      <c r="Q12" s="567"/>
    </row>
    <row r="13" spans="1:17" ht="15" x14ac:dyDescent="0.2">
      <c r="B13" s="348">
        <v>9</v>
      </c>
      <c r="C13" s="349" t="s">
        <v>345</v>
      </c>
      <c r="D13" s="353" t="s">
        <v>4</v>
      </c>
      <c r="E13" s="353" t="s">
        <v>329</v>
      </c>
      <c r="F13" s="353" t="s">
        <v>329</v>
      </c>
      <c r="G13" s="353" t="s">
        <v>329</v>
      </c>
      <c r="H13" s="353" t="s">
        <v>329</v>
      </c>
      <c r="J13" s="560" t="s">
        <v>319</v>
      </c>
      <c r="K13" s="561"/>
      <c r="L13" s="562" t="s">
        <v>445</v>
      </c>
      <c r="M13" s="563"/>
      <c r="N13" s="563"/>
      <c r="O13" s="563"/>
      <c r="P13" s="563"/>
      <c r="Q13" s="564"/>
    </row>
    <row r="14" spans="1:17" ht="15" x14ac:dyDescent="0.2">
      <c r="B14" s="348">
        <v>10</v>
      </c>
      <c r="C14" s="349" t="s">
        <v>346</v>
      </c>
      <c r="D14" s="353" t="s">
        <v>4</v>
      </c>
      <c r="E14" s="353" t="s">
        <v>329</v>
      </c>
      <c r="F14" s="353" t="s">
        <v>329</v>
      </c>
      <c r="G14" s="353" t="s">
        <v>329</v>
      </c>
      <c r="H14" s="353" t="s">
        <v>329</v>
      </c>
      <c r="J14" s="561"/>
      <c r="K14" s="561"/>
      <c r="L14" s="565"/>
      <c r="M14" s="566"/>
      <c r="N14" s="566"/>
      <c r="O14" s="566"/>
      <c r="P14" s="566"/>
      <c r="Q14" s="567"/>
    </row>
    <row r="15" spans="1:17" ht="15" x14ac:dyDescent="0.2">
      <c r="B15" s="348">
        <v>11</v>
      </c>
      <c r="C15" s="349" t="s">
        <v>322</v>
      </c>
      <c r="D15" s="350" t="s">
        <v>4</v>
      </c>
      <c r="E15" s="350" t="s">
        <v>4</v>
      </c>
      <c r="F15" s="350" t="s">
        <v>329</v>
      </c>
      <c r="G15" s="350" t="s">
        <v>329</v>
      </c>
      <c r="H15" s="350" t="s">
        <v>329</v>
      </c>
    </row>
    <row r="16" spans="1:17" ht="15" x14ac:dyDescent="0.2">
      <c r="B16" s="348">
        <v>12</v>
      </c>
      <c r="C16" s="349" t="s">
        <v>264</v>
      </c>
      <c r="D16" s="350" t="s">
        <v>4</v>
      </c>
      <c r="E16" s="350" t="s">
        <v>329</v>
      </c>
      <c r="F16" s="350" t="s">
        <v>329</v>
      </c>
      <c r="G16" s="350" t="s">
        <v>330</v>
      </c>
      <c r="H16" s="350" t="s">
        <v>329</v>
      </c>
    </row>
    <row r="17" spans="2:12" ht="15" x14ac:dyDescent="0.2">
      <c r="B17" s="348">
        <v>13</v>
      </c>
      <c r="C17" s="349" t="s">
        <v>323</v>
      </c>
      <c r="D17" s="353" t="s">
        <v>329</v>
      </c>
      <c r="E17" s="353" t="s">
        <v>329</v>
      </c>
      <c r="F17" s="353" t="s">
        <v>329</v>
      </c>
      <c r="G17" s="353" t="s">
        <v>330</v>
      </c>
      <c r="H17" s="353" t="s">
        <v>329</v>
      </c>
    </row>
    <row r="18" spans="2:12" ht="15" x14ac:dyDescent="0.2">
      <c r="B18" s="348">
        <v>14</v>
      </c>
      <c r="C18" s="349" t="s">
        <v>347</v>
      </c>
      <c r="D18" s="350" t="s">
        <v>4</v>
      </c>
      <c r="E18" s="350" t="s">
        <v>329</v>
      </c>
      <c r="F18" s="350" t="s">
        <v>329</v>
      </c>
      <c r="G18" s="350" t="s">
        <v>329</v>
      </c>
      <c r="H18" s="350" t="s">
        <v>329</v>
      </c>
    </row>
    <row r="19" spans="2:12" ht="15" x14ac:dyDescent="0.2">
      <c r="B19" s="348">
        <v>15</v>
      </c>
      <c r="C19" s="349" t="s">
        <v>263</v>
      </c>
      <c r="D19" s="350" t="s">
        <v>4</v>
      </c>
      <c r="E19" s="350" t="s">
        <v>4</v>
      </c>
      <c r="F19" s="350" t="s">
        <v>4</v>
      </c>
      <c r="G19" s="350" t="s">
        <v>330</v>
      </c>
      <c r="H19" s="350" t="s">
        <v>4</v>
      </c>
    </row>
    <row r="20" spans="2:12" ht="15" x14ac:dyDescent="0.2">
      <c r="B20" s="348">
        <v>16</v>
      </c>
      <c r="C20" s="349" t="s">
        <v>255</v>
      </c>
      <c r="D20" s="350" t="s">
        <v>4</v>
      </c>
      <c r="E20" s="350" t="s">
        <v>4</v>
      </c>
      <c r="F20" s="350" t="s">
        <v>4</v>
      </c>
      <c r="G20" s="350" t="s">
        <v>330</v>
      </c>
      <c r="H20" s="350" t="s">
        <v>4</v>
      </c>
    </row>
    <row r="21" spans="2:12" ht="15" x14ac:dyDescent="0.2">
      <c r="B21" s="348">
        <v>17</v>
      </c>
      <c r="C21" s="349" t="s">
        <v>348</v>
      </c>
      <c r="D21" s="350" t="s">
        <v>4</v>
      </c>
      <c r="E21" s="350" t="s">
        <v>4</v>
      </c>
      <c r="F21" s="350" t="s">
        <v>329</v>
      </c>
      <c r="G21" s="350" t="s">
        <v>329</v>
      </c>
      <c r="H21" s="350" t="s">
        <v>329</v>
      </c>
    </row>
    <row r="22" spans="2:12" ht="15" x14ac:dyDescent="0.2">
      <c r="B22" s="348">
        <v>18</v>
      </c>
      <c r="C22" s="349" t="s">
        <v>3</v>
      </c>
      <c r="D22" s="353" t="s">
        <v>329</v>
      </c>
      <c r="E22" s="353" t="s">
        <v>329</v>
      </c>
      <c r="F22" s="353" t="s">
        <v>329</v>
      </c>
      <c r="G22" s="353" t="s">
        <v>329</v>
      </c>
      <c r="H22" s="353" t="s">
        <v>329</v>
      </c>
    </row>
    <row r="23" spans="2:12" ht="14.25" x14ac:dyDescent="0.2">
      <c r="B23" s="179"/>
      <c r="D23" s="179"/>
      <c r="F23" s="179"/>
    </row>
    <row r="24" spans="2:12" ht="14.25" x14ac:dyDescent="0.2">
      <c r="B24" s="179"/>
      <c r="D24" s="179"/>
      <c r="F24" s="179"/>
    </row>
    <row r="25" spans="2:12" ht="18.75" x14ac:dyDescent="0.2">
      <c r="B25" s="182" t="s">
        <v>4</v>
      </c>
      <c r="C25" s="557" t="s">
        <v>473</v>
      </c>
      <c r="D25" s="558"/>
      <c r="E25" s="558"/>
      <c r="F25" s="558"/>
      <c r="G25" s="558"/>
      <c r="H25" s="558"/>
      <c r="I25" s="558"/>
      <c r="J25" s="558"/>
      <c r="K25" s="558"/>
      <c r="L25" s="559"/>
    </row>
    <row r="26" spans="2:12" ht="18.75" x14ac:dyDescent="0.2">
      <c r="B26" s="182" t="s">
        <v>329</v>
      </c>
      <c r="C26" s="557" t="s">
        <v>474</v>
      </c>
      <c r="D26" s="558"/>
      <c r="E26" s="558"/>
      <c r="F26" s="558"/>
      <c r="G26" s="558"/>
      <c r="H26" s="558"/>
      <c r="I26" s="558"/>
      <c r="J26" s="558"/>
      <c r="K26" s="558"/>
      <c r="L26" s="559"/>
    </row>
    <row r="27" spans="2:12" ht="18.75" x14ac:dyDescent="0.2">
      <c r="B27" s="182" t="s">
        <v>330</v>
      </c>
      <c r="C27" s="557" t="s">
        <v>475</v>
      </c>
      <c r="D27" s="558"/>
      <c r="E27" s="558"/>
      <c r="F27" s="558"/>
      <c r="G27" s="558"/>
      <c r="H27" s="558"/>
      <c r="I27" s="558"/>
      <c r="J27" s="558"/>
      <c r="K27" s="558"/>
      <c r="L27" s="559"/>
    </row>
    <row r="28" spans="2:12" ht="18.75" x14ac:dyDescent="0.3">
      <c r="B28" s="354"/>
      <c r="C28" s="557" t="s">
        <v>448</v>
      </c>
      <c r="D28" s="558"/>
      <c r="E28" s="558"/>
      <c r="F28" s="558"/>
      <c r="G28" s="558"/>
      <c r="H28" s="558"/>
      <c r="I28" s="558"/>
      <c r="J28" s="558"/>
      <c r="K28" s="558"/>
      <c r="L28" s="559"/>
    </row>
    <row r="29" spans="2:12" ht="18.75" customHeight="1" x14ac:dyDescent="0.2"/>
  </sheetData>
  <sheetProtection selectLockedCells="1"/>
  <mergeCells count="16">
    <mergeCell ref="A1:H2"/>
    <mergeCell ref="B4:C4"/>
    <mergeCell ref="C26:L26"/>
    <mergeCell ref="C27:L27"/>
    <mergeCell ref="C28:L28"/>
    <mergeCell ref="J5:K6"/>
    <mergeCell ref="J7:K8"/>
    <mergeCell ref="J9:K10"/>
    <mergeCell ref="J11:K12"/>
    <mergeCell ref="J13:K14"/>
    <mergeCell ref="L5:Q6"/>
    <mergeCell ref="L7:Q8"/>
    <mergeCell ref="L9:Q10"/>
    <mergeCell ref="L11:Q12"/>
    <mergeCell ref="L13:Q14"/>
    <mergeCell ref="C25:L2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tint="0.34998626667073579"/>
    <pageSetUpPr fitToPage="1"/>
  </sheetPr>
  <dimension ref="B1:AE90"/>
  <sheetViews>
    <sheetView showGridLines="0" topLeftCell="A28" zoomScaleNormal="100" workbookViewId="0">
      <selection activeCell="W5" sqref="W5"/>
    </sheetView>
  </sheetViews>
  <sheetFormatPr defaultRowHeight="12.75" x14ac:dyDescent="0.2"/>
  <cols>
    <col min="1" max="1" width="1.28515625" style="135" customWidth="1"/>
    <col min="2" max="2" width="4.28515625" style="163" customWidth="1"/>
    <col min="3" max="4" width="4.28515625" style="135" customWidth="1"/>
    <col min="5" max="5" width="2.5703125" style="135" customWidth="1"/>
    <col min="6" max="6" width="5.85546875" style="135" customWidth="1"/>
    <col min="7" max="18" width="4.28515625" style="135" customWidth="1"/>
    <col min="19" max="19" width="6.7109375" style="135" customWidth="1"/>
    <col min="20" max="20" width="4.5703125" style="135" customWidth="1"/>
    <col min="21" max="21" width="5.42578125" style="135" customWidth="1"/>
    <col min="22" max="22" width="9.140625" style="135"/>
    <col min="23" max="23" width="7.28515625" style="135" customWidth="1"/>
    <col min="24" max="24" width="9.7109375" style="135" customWidth="1"/>
    <col min="25" max="25" width="1.42578125" style="135" customWidth="1"/>
    <col min="26" max="256" width="9.140625" style="135"/>
    <col min="257" max="257" width="1.28515625" style="135" customWidth="1"/>
    <col min="258" max="260" width="4.28515625" style="135" customWidth="1"/>
    <col min="261" max="261" width="2.5703125" style="135" customWidth="1"/>
    <col min="262" max="262" width="5.85546875" style="135" customWidth="1"/>
    <col min="263" max="274" width="4.28515625" style="135" customWidth="1"/>
    <col min="275" max="275" width="6.7109375" style="135" customWidth="1"/>
    <col min="276" max="276" width="4.5703125" style="135" customWidth="1"/>
    <col min="277" max="277" width="5.42578125" style="135" customWidth="1"/>
    <col min="278" max="278" width="9.140625" style="135"/>
    <col min="279" max="279" width="7.28515625" style="135" customWidth="1"/>
    <col min="280" max="280" width="9.7109375" style="135" customWidth="1"/>
    <col min="281" max="281" width="1.42578125" style="135" customWidth="1"/>
    <col min="282" max="512" width="9.140625" style="135"/>
    <col min="513" max="513" width="1.28515625" style="135" customWidth="1"/>
    <col min="514" max="516" width="4.28515625" style="135" customWidth="1"/>
    <col min="517" max="517" width="2.5703125" style="135" customWidth="1"/>
    <col min="518" max="518" width="5.85546875" style="135" customWidth="1"/>
    <col min="519" max="530" width="4.28515625" style="135" customWidth="1"/>
    <col min="531" max="531" width="6.7109375" style="135" customWidth="1"/>
    <col min="532" max="532" width="4.5703125" style="135" customWidth="1"/>
    <col min="533" max="533" width="5.42578125" style="135" customWidth="1"/>
    <col min="534" max="534" width="9.140625" style="135"/>
    <col min="535" max="535" width="7.28515625" style="135" customWidth="1"/>
    <col min="536" max="536" width="9.7109375" style="135" customWidth="1"/>
    <col min="537" max="537" width="1.42578125" style="135" customWidth="1"/>
    <col min="538" max="768" width="9.140625" style="135"/>
    <col min="769" max="769" width="1.28515625" style="135" customWidth="1"/>
    <col min="770" max="772" width="4.28515625" style="135" customWidth="1"/>
    <col min="773" max="773" width="2.5703125" style="135" customWidth="1"/>
    <col min="774" max="774" width="5.85546875" style="135" customWidth="1"/>
    <col min="775" max="786" width="4.28515625" style="135" customWidth="1"/>
    <col min="787" max="787" width="6.7109375" style="135" customWidth="1"/>
    <col min="788" max="788" width="4.5703125" style="135" customWidth="1"/>
    <col min="789" max="789" width="5.42578125" style="135" customWidth="1"/>
    <col min="790" max="790" width="9.140625" style="135"/>
    <col min="791" max="791" width="7.28515625" style="135" customWidth="1"/>
    <col min="792" max="792" width="9.7109375" style="135" customWidth="1"/>
    <col min="793" max="793" width="1.42578125" style="135" customWidth="1"/>
    <col min="794" max="1024" width="9.140625" style="135"/>
    <col min="1025" max="1025" width="1.28515625" style="135" customWidth="1"/>
    <col min="1026" max="1028" width="4.28515625" style="135" customWidth="1"/>
    <col min="1029" max="1029" width="2.5703125" style="135" customWidth="1"/>
    <col min="1030" max="1030" width="5.85546875" style="135" customWidth="1"/>
    <col min="1031" max="1042" width="4.28515625" style="135" customWidth="1"/>
    <col min="1043" max="1043" width="6.7109375" style="135" customWidth="1"/>
    <col min="1044" max="1044" width="4.5703125" style="135" customWidth="1"/>
    <col min="1045" max="1045" width="5.42578125" style="135" customWidth="1"/>
    <col min="1046" max="1046" width="9.140625" style="135"/>
    <col min="1047" max="1047" width="7.28515625" style="135" customWidth="1"/>
    <col min="1048" max="1048" width="9.7109375" style="135" customWidth="1"/>
    <col min="1049" max="1049" width="1.42578125" style="135" customWidth="1"/>
    <col min="1050" max="1280" width="9.140625" style="135"/>
    <col min="1281" max="1281" width="1.28515625" style="135" customWidth="1"/>
    <col min="1282" max="1284" width="4.28515625" style="135" customWidth="1"/>
    <col min="1285" max="1285" width="2.5703125" style="135" customWidth="1"/>
    <col min="1286" max="1286" width="5.85546875" style="135" customWidth="1"/>
    <col min="1287" max="1298" width="4.28515625" style="135" customWidth="1"/>
    <col min="1299" max="1299" width="6.7109375" style="135" customWidth="1"/>
    <col min="1300" max="1300" width="4.5703125" style="135" customWidth="1"/>
    <col min="1301" max="1301" width="5.42578125" style="135" customWidth="1"/>
    <col min="1302" max="1302" width="9.140625" style="135"/>
    <col min="1303" max="1303" width="7.28515625" style="135" customWidth="1"/>
    <col min="1304" max="1304" width="9.7109375" style="135" customWidth="1"/>
    <col min="1305" max="1305" width="1.42578125" style="135" customWidth="1"/>
    <col min="1306" max="1536" width="9.140625" style="135"/>
    <col min="1537" max="1537" width="1.28515625" style="135" customWidth="1"/>
    <col min="1538" max="1540" width="4.28515625" style="135" customWidth="1"/>
    <col min="1541" max="1541" width="2.5703125" style="135" customWidth="1"/>
    <col min="1542" max="1542" width="5.85546875" style="135" customWidth="1"/>
    <col min="1543" max="1554" width="4.28515625" style="135" customWidth="1"/>
    <col min="1555" max="1555" width="6.7109375" style="135" customWidth="1"/>
    <col min="1556" max="1556" width="4.5703125" style="135" customWidth="1"/>
    <col min="1557" max="1557" width="5.42578125" style="135" customWidth="1"/>
    <col min="1558" max="1558" width="9.140625" style="135"/>
    <col min="1559" max="1559" width="7.28515625" style="135" customWidth="1"/>
    <col min="1560" max="1560" width="9.7109375" style="135" customWidth="1"/>
    <col min="1561" max="1561" width="1.42578125" style="135" customWidth="1"/>
    <col min="1562" max="1792" width="9.140625" style="135"/>
    <col min="1793" max="1793" width="1.28515625" style="135" customWidth="1"/>
    <col min="1794" max="1796" width="4.28515625" style="135" customWidth="1"/>
    <col min="1797" max="1797" width="2.5703125" style="135" customWidth="1"/>
    <col min="1798" max="1798" width="5.85546875" style="135" customWidth="1"/>
    <col min="1799" max="1810" width="4.28515625" style="135" customWidth="1"/>
    <col min="1811" max="1811" width="6.7109375" style="135" customWidth="1"/>
    <col min="1812" max="1812" width="4.5703125" style="135" customWidth="1"/>
    <col min="1813" max="1813" width="5.42578125" style="135" customWidth="1"/>
    <col min="1814" max="1814" width="9.140625" style="135"/>
    <col min="1815" max="1815" width="7.28515625" style="135" customWidth="1"/>
    <col min="1816" max="1816" width="9.7109375" style="135" customWidth="1"/>
    <col min="1817" max="1817" width="1.42578125" style="135" customWidth="1"/>
    <col min="1818" max="2048" width="9.140625" style="135"/>
    <col min="2049" max="2049" width="1.28515625" style="135" customWidth="1"/>
    <col min="2050" max="2052" width="4.28515625" style="135" customWidth="1"/>
    <col min="2053" max="2053" width="2.5703125" style="135" customWidth="1"/>
    <col min="2054" max="2054" width="5.85546875" style="135" customWidth="1"/>
    <col min="2055" max="2066" width="4.28515625" style="135" customWidth="1"/>
    <col min="2067" max="2067" width="6.7109375" style="135" customWidth="1"/>
    <col min="2068" max="2068" width="4.5703125" style="135" customWidth="1"/>
    <col min="2069" max="2069" width="5.42578125" style="135" customWidth="1"/>
    <col min="2070" max="2070" width="9.140625" style="135"/>
    <col min="2071" max="2071" width="7.28515625" style="135" customWidth="1"/>
    <col min="2072" max="2072" width="9.7109375" style="135" customWidth="1"/>
    <col min="2073" max="2073" width="1.42578125" style="135" customWidth="1"/>
    <col min="2074" max="2304" width="9.140625" style="135"/>
    <col min="2305" max="2305" width="1.28515625" style="135" customWidth="1"/>
    <col min="2306" max="2308" width="4.28515625" style="135" customWidth="1"/>
    <col min="2309" max="2309" width="2.5703125" style="135" customWidth="1"/>
    <col min="2310" max="2310" width="5.85546875" style="135" customWidth="1"/>
    <col min="2311" max="2322" width="4.28515625" style="135" customWidth="1"/>
    <col min="2323" max="2323" width="6.7109375" style="135" customWidth="1"/>
    <col min="2324" max="2324" width="4.5703125" style="135" customWidth="1"/>
    <col min="2325" max="2325" width="5.42578125" style="135" customWidth="1"/>
    <col min="2326" max="2326" width="9.140625" style="135"/>
    <col min="2327" max="2327" width="7.28515625" style="135" customWidth="1"/>
    <col min="2328" max="2328" width="9.7109375" style="135" customWidth="1"/>
    <col min="2329" max="2329" width="1.42578125" style="135" customWidth="1"/>
    <col min="2330" max="2560" width="9.140625" style="135"/>
    <col min="2561" max="2561" width="1.28515625" style="135" customWidth="1"/>
    <col min="2562" max="2564" width="4.28515625" style="135" customWidth="1"/>
    <col min="2565" max="2565" width="2.5703125" style="135" customWidth="1"/>
    <col min="2566" max="2566" width="5.85546875" style="135" customWidth="1"/>
    <col min="2567" max="2578" width="4.28515625" style="135" customWidth="1"/>
    <col min="2579" max="2579" width="6.7109375" style="135" customWidth="1"/>
    <col min="2580" max="2580" width="4.5703125" style="135" customWidth="1"/>
    <col min="2581" max="2581" width="5.42578125" style="135" customWidth="1"/>
    <col min="2582" max="2582" width="9.140625" style="135"/>
    <col min="2583" max="2583" width="7.28515625" style="135" customWidth="1"/>
    <col min="2584" max="2584" width="9.7109375" style="135" customWidth="1"/>
    <col min="2585" max="2585" width="1.42578125" style="135" customWidth="1"/>
    <col min="2586" max="2816" width="9.140625" style="135"/>
    <col min="2817" max="2817" width="1.28515625" style="135" customWidth="1"/>
    <col min="2818" max="2820" width="4.28515625" style="135" customWidth="1"/>
    <col min="2821" max="2821" width="2.5703125" style="135" customWidth="1"/>
    <col min="2822" max="2822" width="5.85546875" style="135" customWidth="1"/>
    <col min="2823" max="2834" width="4.28515625" style="135" customWidth="1"/>
    <col min="2835" max="2835" width="6.7109375" style="135" customWidth="1"/>
    <col min="2836" max="2836" width="4.5703125" style="135" customWidth="1"/>
    <col min="2837" max="2837" width="5.42578125" style="135" customWidth="1"/>
    <col min="2838" max="2838" width="9.140625" style="135"/>
    <col min="2839" max="2839" width="7.28515625" style="135" customWidth="1"/>
    <col min="2840" max="2840" width="9.7109375" style="135" customWidth="1"/>
    <col min="2841" max="2841" width="1.42578125" style="135" customWidth="1"/>
    <col min="2842" max="3072" width="9.140625" style="135"/>
    <col min="3073" max="3073" width="1.28515625" style="135" customWidth="1"/>
    <col min="3074" max="3076" width="4.28515625" style="135" customWidth="1"/>
    <col min="3077" max="3077" width="2.5703125" style="135" customWidth="1"/>
    <col min="3078" max="3078" width="5.85546875" style="135" customWidth="1"/>
    <col min="3079" max="3090" width="4.28515625" style="135" customWidth="1"/>
    <col min="3091" max="3091" width="6.7109375" style="135" customWidth="1"/>
    <col min="3092" max="3092" width="4.5703125" style="135" customWidth="1"/>
    <col min="3093" max="3093" width="5.42578125" style="135" customWidth="1"/>
    <col min="3094" max="3094" width="9.140625" style="135"/>
    <col min="3095" max="3095" width="7.28515625" style="135" customWidth="1"/>
    <col min="3096" max="3096" width="9.7109375" style="135" customWidth="1"/>
    <col min="3097" max="3097" width="1.42578125" style="135" customWidth="1"/>
    <col min="3098" max="3328" width="9.140625" style="135"/>
    <col min="3329" max="3329" width="1.28515625" style="135" customWidth="1"/>
    <col min="3330" max="3332" width="4.28515625" style="135" customWidth="1"/>
    <col min="3333" max="3333" width="2.5703125" style="135" customWidth="1"/>
    <col min="3334" max="3334" width="5.85546875" style="135" customWidth="1"/>
    <col min="3335" max="3346" width="4.28515625" style="135" customWidth="1"/>
    <col min="3347" max="3347" width="6.7109375" style="135" customWidth="1"/>
    <col min="3348" max="3348" width="4.5703125" style="135" customWidth="1"/>
    <col min="3349" max="3349" width="5.42578125" style="135" customWidth="1"/>
    <col min="3350" max="3350" width="9.140625" style="135"/>
    <col min="3351" max="3351" width="7.28515625" style="135" customWidth="1"/>
    <col min="3352" max="3352" width="9.7109375" style="135" customWidth="1"/>
    <col min="3353" max="3353" width="1.42578125" style="135" customWidth="1"/>
    <col min="3354" max="3584" width="9.140625" style="135"/>
    <col min="3585" max="3585" width="1.28515625" style="135" customWidth="1"/>
    <col min="3586" max="3588" width="4.28515625" style="135" customWidth="1"/>
    <col min="3589" max="3589" width="2.5703125" style="135" customWidth="1"/>
    <col min="3590" max="3590" width="5.85546875" style="135" customWidth="1"/>
    <col min="3591" max="3602" width="4.28515625" style="135" customWidth="1"/>
    <col min="3603" max="3603" width="6.7109375" style="135" customWidth="1"/>
    <col min="3604" max="3604" width="4.5703125" style="135" customWidth="1"/>
    <col min="3605" max="3605" width="5.42578125" style="135" customWidth="1"/>
    <col min="3606" max="3606" width="9.140625" style="135"/>
    <col min="3607" max="3607" width="7.28515625" style="135" customWidth="1"/>
    <col min="3608" max="3608" width="9.7109375" style="135" customWidth="1"/>
    <col min="3609" max="3609" width="1.42578125" style="135" customWidth="1"/>
    <col min="3610" max="3840" width="9.140625" style="135"/>
    <col min="3841" max="3841" width="1.28515625" style="135" customWidth="1"/>
    <col min="3842" max="3844" width="4.28515625" style="135" customWidth="1"/>
    <col min="3845" max="3845" width="2.5703125" style="135" customWidth="1"/>
    <col min="3846" max="3846" width="5.85546875" style="135" customWidth="1"/>
    <col min="3847" max="3858" width="4.28515625" style="135" customWidth="1"/>
    <col min="3859" max="3859" width="6.7109375" style="135" customWidth="1"/>
    <col min="3860" max="3860" width="4.5703125" style="135" customWidth="1"/>
    <col min="3861" max="3861" width="5.42578125" style="135" customWidth="1"/>
    <col min="3862" max="3862" width="9.140625" style="135"/>
    <col min="3863" max="3863" width="7.28515625" style="135" customWidth="1"/>
    <col min="3864" max="3864" width="9.7109375" style="135" customWidth="1"/>
    <col min="3865" max="3865" width="1.42578125" style="135" customWidth="1"/>
    <col min="3866" max="4096" width="9.140625" style="135"/>
    <col min="4097" max="4097" width="1.28515625" style="135" customWidth="1"/>
    <col min="4098" max="4100" width="4.28515625" style="135" customWidth="1"/>
    <col min="4101" max="4101" width="2.5703125" style="135" customWidth="1"/>
    <col min="4102" max="4102" width="5.85546875" style="135" customWidth="1"/>
    <col min="4103" max="4114" width="4.28515625" style="135" customWidth="1"/>
    <col min="4115" max="4115" width="6.7109375" style="135" customWidth="1"/>
    <col min="4116" max="4116" width="4.5703125" style="135" customWidth="1"/>
    <col min="4117" max="4117" width="5.42578125" style="135" customWidth="1"/>
    <col min="4118" max="4118" width="9.140625" style="135"/>
    <col min="4119" max="4119" width="7.28515625" style="135" customWidth="1"/>
    <col min="4120" max="4120" width="9.7109375" style="135" customWidth="1"/>
    <col min="4121" max="4121" width="1.42578125" style="135" customWidth="1"/>
    <col min="4122" max="4352" width="9.140625" style="135"/>
    <col min="4353" max="4353" width="1.28515625" style="135" customWidth="1"/>
    <col min="4354" max="4356" width="4.28515625" style="135" customWidth="1"/>
    <col min="4357" max="4357" width="2.5703125" style="135" customWidth="1"/>
    <col min="4358" max="4358" width="5.85546875" style="135" customWidth="1"/>
    <col min="4359" max="4370" width="4.28515625" style="135" customWidth="1"/>
    <col min="4371" max="4371" width="6.7109375" style="135" customWidth="1"/>
    <col min="4372" max="4372" width="4.5703125" style="135" customWidth="1"/>
    <col min="4373" max="4373" width="5.42578125" style="135" customWidth="1"/>
    <col min="4374" max="4374" width="9.140625" style="135"/>
    <col min="4375" max="4375" width="7.28515625" style="135" customWidth="1"/>
    <col min="4376" max="4376" width="9.7109375" style="135" customWidth="1"/>
    <col min="4377" max="4377" width="1.42578125" style="135" customWidth="1"/>
    <col min="4378" max="4608" width="9.140625" style="135"/>
    <col min="4609" max="4609" width="1.28515625" style="135" customWidth="1"/>
    <col min="4610" max="4612" width="4.28515625" style="135" customWidth="1"/>
    <col min="4613" max="4613" width="2.5703125" style="135" customWidth="1"/>
    <col min="4614" max="4614" width="5.85546875" style="135" customWidth="1"/>
    <col min="4615" max="4626" width="4.28515625" style="135" customWidth="1"/>
    <col min="4627" max="4627" width="6.7109375" style="135" customWidth="1"/>
    <col min="4628" max="4628" width="4.5703125" style="135" customWidth="1"/>
    <col min="4629" max="4629" width="5.42578125" style="135" customWidth="1"/>
    <col min="4630" max="4630" width="9.140625" style="135"/>
    <col min="4631" max="4631" width="7.28515625" style="135" customWidth="1"/>
    <col min="4632" max="4632" width="9.7109375" style="135" customWidth="1"/>
    <col min="4633" max="4633" width="1.42578125" style="135" customWidth="1"/>
    <col min="4634" max="4864" width="9.140625" style="135"/>
    <col min="4865" max="4865" width="1.28515625" style="135" customWidth="1"/>
    <col min="4866" max="4868" width="4.28515625" style="135" customWidth="1"/>
    <col min="4869" max="4869" width="2.5703125" style="135" customWidth="1"/>
    <col min="4870" max="4870" width="5.85546875" style="135" customWidth="1"/>
    <col min="4871" max="4882" width="4.28515625" style="135" customWidth="1"/>
    <col min="4883" max="4883" width="6.7109375" style="135" customWidth="1"/>
    <col min="4884" max="4884" width="4.5703125" style="135" customWidth="1"/>
    <col min="4885" max="4885" width="5.42578125" style="135" customWidth="1"/>
    <col min="4886" max="4886" width="9.140625" style="135"/>
    <col min="4887" max="4887" width="7.28515625" style="135" customWidth="1"/>
    <col min="4888" max="4888" width="9.7109375" style="135" customWidth="1"/>
    <col min="4889" max="4889" width="1.42578125" style="135" customWidth="1"/>
    <col min="4890" max="5120" width="9.140625" style="135"/>
    <col min="5121" max="5121" width="1.28515625" style="135" customWidth="1"/>
    <col min="5122" max="5124" width="4.28515625" style="135" customWidth="1"/>
    <col min="5125" max="5125" width="2.5703125" style="135" customWidth="1"/>
    <col min="5126" max="5126" width="5.85546875" style="135" customWidth="1"/>
    <col min="5127" max="5138" width="4.28515625" style="135" customWidth="1"/>
    <col min="5139" max="5139" width="6.7109375" style="135" customWidth="1"/>
    <col min="5140" max="5140" width="4.5703125" style="135" customWidth="1"/>
    <col min="5141" max="5141" width="5.42578125" style="135" customWidth="1"/>
    <col min="5142" max="5142" width="9.140625" style="135"/>
    <col min="5143" max="5143" width="7.28515625" style="135" customWidth="1"/>
    <col min="5144" max="5144" width="9.7109375" style="135" customWidth="1"/>
    <col min="5145" max="5145" width="1.42578125" style="135" customWidth="1"/>
    <col min="5146" max="5376" width="9.140625" style="135"/>
    <col min="5377" max="5377" width="1.28515625" style="135" customWidth="1"/>
    <col min="5378" max="5380" width="4.28515625" style="135" customWidth="1"/>
    <col min="5381" max="5381" width="2.5703125" style="135" customWidth="1"/>
    <col min="5382" max="5382" width="5.85546875" style="135" customWidth="1"/>
    <col min="5383" max="5394" width="4.28515625" style="135" customWidth="1"/>
    <col min="5395" max="5395" width="6.7109375" style="135" customWidth="1"/>
    <col min="5396" max="5396" width="4.5703125" style="135" customWidth="1"/>
    <col min="5397" max="5397" width="5.42578125" style="135" customWidth="1"/>
    <col min="5398" max="5398" width="9.140625" style="135"/>
    <col min="5399" max="5399" width="7.28515625" style="135" customWidth="1"/>
    <col min="5400" max="5400" width="9.7109375" style="135" customWidth="1"/>
    <col min="5401" max="5401" width="1.42578125" style="135" customWidth="1"/>
    <col min="5402" max="5632" width="9.140625" style="135"/>
    <col min="5633" max="5633" width="1.28515625" style="135" customWidth="1"/>
    <col min="5634" max="5636" width="4.28515625" style="135" customWidth="1"/>
    <col min="5637" max="5637" width="2.5703125" style="135" customWidth="1"/>
    <col min="5638" max="5638" width="5.85546875" style="135" customWidth="1"/>
    <col min="5639" max="5650" width="4.28515625" style="135" customWidth="1"/>
    <col min="5651" max="5651" width="6.7109375" style="135" customWidth="1"/>
    <col min="5652" max="5652" width="4.5703125" style="135" customWidth="1"/>
    <col min="5653" max="5653" width="5.42578125" style="135" customWidth="1"/>
    <col min="5654" max="5654" width="9.140625" style="135"/>
    <col min="5655" max="5655" width="7.28515625" style="135" customWidth="1"/>
    <col min="5656" max="5656" width="9.7109375" style="135" customWidth="1"/>
    <col min="5657" max="5657" width="1.42578125" style="135" customWidth="1"/>
    <col min="5658" max="5888" width="9.140625" style="135"/>
    <col min="5889" max="5889" width="1.28515625" style="135" customWidth="1"/>
    <col min="5890" max="5892" width="4.28515625" style="135" customWidth="1"/>
    <col min="5893" max="5893" width="2.5703125" style="135" customWidth="1"/>
    <col min="5894" max="5894" width="5.85546875" style="135" customWidth="1"/>
    <col min="5895" max="5906" width="4.28515625" style="135" customWidth="1"/>
    <col min="5907" max="5907" width="6.7109375" style="135" customWidth="1"/>
    <col min="5908" max="5908" width="4.5703125" style="135" customWidth="1"/>
    <col min="5909" max="5909" width="5.42578125" style="135" customWidth="1"/>
    <col min="5910" max="5910" width="9.140625" style="135"/>
    <col min="5911" max="5911" width="7.28515625" style="135" customWidth="1"/>
    <col min="5912" max="5912" width="9.7109375" style="135" customWidth="1"/>
    <col min="5913" max="5913" width="1.42578125" style="135" customWidth="1"/>
    <col min="5914" max="6144" width="9.140625" style="135"/>
    <col min="6145" max="6145" width="1.28515625" style="135" customWidth="1"/>
    <col min="6146" max="6148" width="4.28515625" style="135" customWidth="1"/>
    <col min="6149" max="6149" width="2.5703125" style="135" customWidth="1"/>
    <col min="6150" max="6150" width="5.85546875" style="135" customWidth="1"/>
    <col min="6151" max="6162" width="4.28515625" style="135" customWidth="1"/>
    <col min="6163" max="6163" width="6.7109375" style="135" customWidth="1"/>
    <col min="6164" max="6164" width="4.5703125" style="135" customWidth="1"/>
    <col min="6165" max="6165" width="5.42578125" style="135" customWidth="1"/>
    <col min="6166" max="6166" width="9.140625" style="135"/>
    <col min="6167" max="6167" width="7.28515625" style="135" customWidth="1"/>
    <col min="6168" max="6168" width="9.7109375" style="135" customWidth="1"/>
    <col min="6169" max="6169" width="1.42578125" style="135" customWidth="1"/>
    <col min="6170" max="6400" width="9.140625" style="135"/>
    <col min="6401" max="6401" width="1.28515625" style="135" customWidth="1"/>
    <col min="6402" max="6404" width="4.28515625" style="135" customWidth="1"/>
    <col min="6405" max="6405" width="2.5703125" style="135" customWidth="1"/>
    <col min="6406" max="6406" width="5.85546875" style="135" customWidth="1"/>
    <col min="6407" max="6418" width="4.28515625" style="135" customWidth="1"/>
    <col min="6419" max="6419" width="6.7109375" style="135" customWidth="1"/>
    <col min="6420" max="6420" width="4.5703125" style="135" customWidth="1"/>
    <col min="6421" max="6421" width="5.42578125" style="135" customWidth="1"/>
    <col min="6422" max="6422" width="9.140625" style="135"/>
    <col min="6423" max="6423" width="7.28515625" style="135" customWidth="1"/>
    <col min="6424" max="6424" width="9.7109375" style="135" customWidth="1"/>
    <col min="6425" max="6425" width="1.42578125" style="135" customWidth="1"/>
    <col min="6426" max="6656" width="9.140625" style="135"/>
    <col min="6657" max="6657" width="1.28515625" style="135" customWidth="1"/>
    <col min="6658" max="6660" width="4.28515625" style="135" customWidth="1"/>
    <col min="6661" max="6661" width="2.5703125" style="135" customWidth="1"/>
    <col min="6662" max="6662" width="5.85546875" style="135" customWidth="1"/>
    <col min="6663" max="6674" width="4.28515625" style="135" customWidth="1"/>
    <col min="6675" max="6675" width="6.7109375" style="135" customWidth="1"/>
    <col min="6676" max="6676" width="4.5703125" style="135" customWidth="1"/>
    <col min="6677" max="6677" width="5.42578125" style="135" customWidth="1"/>
    <col min="6678" max="6678" width="9.140625" style="135"/>
    <col min="6679" max="6679" width="7.28515625" style="135" customWidth="1"/>
    <col min="6680" max="6680" width="9.7109375" style="135" customWidth="1"/>
    <col min="6681" max="6681" width="1.42578125" style="135" customWidth="1"/>
    <col min="6682" max="6912" width="9.140625" style="135"/>
    <col min="6913" max="6913" width="1.28515625" style="135" customWidth="1"/>
    <col min="6914" max="6916" width="4.28515625" style="135" customWidth="1"/>
    <col min="6917" max="6917" width="2.5703125" style="135" customWidth="1"/>
    <col min="6918" max="6918" width="5.85546875" style="135" customWidth="1"/>
    <col min="6919" max="6930" width="4.28515625" style="135" customWidth="1"/>
    <col min="6931" max="6931" width="6.7109375" style="135" customWidth="1"/>
    <col min="6932" max="6932" width="4.5703125" style="135" customWidth="1"/>
    <col min="6933" max="6933" width="5.42578125" style="135" customWidth="1"/>
    <col min="6934" max="6934" width="9.140625" style="135"/>
    <col min="6935" max="6935" width="7.28515625" style="135" customWidth="1"/>
    <col min="6936" max="6936" width="9.7109375" style="135" customWidth="1"/>
    <col min="6937" max="6937" width="1.42578125" style="135" customWidth="1"/>
    <col min="6938" max="7168" width="9.140625" style="135"/>
    <col min="7169" max="7169" width="1.28515625" style="135" customWidth="1"/>
    <col min="7170" max="7172" width="4.28515625" style="135" customWidth="1"/>
    <col min="7173" max="7173" width="2.5703125" style="135" customWidth="1"/>
    <col min="7174" max="7174" width="5.85546875" style="135" customWidth="1"/>
    <col min="7175" max="7186" width="4.28515625" style="135" customWidth="1"/>
    <col min="7187" max="7187" width="6.7109375" style="135" customWidth="1"/>
    <col min="7188" max="7188" width="4.5703125" style="135" customWidth="1"/>
    <col min="7189" max="7189" width="5.42578125" style="135" customWidth="1"/>
    <col min="7190" max="7190" width="9.140625" style="135"/>
    <col min="7191" max="7191" width="7.28515625" style="135" customWidth="1"/>
    <col min="7192" max="7192" width="9.7109375" style="135" customWidth="1"/>
    <col min="7193" max="7193" width="1.42578125" style="135" customWidth="1"/>
    <col min="7194" max="7424" width="9.140625" style="135"/>
    <col min="7425" max="7425" width="1.28515625" style="135" customWidth="1"/>
    <col min="7426" max="7428" width="4.28515625" style="135" customWidth="1"/>
    <col min="7429" max="7429" width="2.5703125" style="135" customWidth="1"/>
    <col min="7430" max="7430" width="5.85546875" style="135" customWidth="1"/>
    <col min="7431" max="7442" width="4.28515625" style="135" customWidth="1"/>
    <col min="7443" max="7443" width="6.7109375" style="135" customWidth="1"/>
    <col min="7444" max="7444" width="4.5703125" style="135" customWidth="1"/>
    <col min="7445" max="7445" width="5.42578125" style="135" customWidth="1"/>
    <col min="7446" max="7446" width="9.140625" style="135"/>
    <col min="7447" max="7447" width="7.28515625" style="135" customWidth="1"/>
    <col min="7448" max="7448" width="9.7109375" style="135" customWidth="1"/>
    <col min="7449" max="7449" width="1.42578125" style="135" customWidth="1"/>
    <col min="7450" max="7680" width="9.140625" style="135"/>
    <col min="7681" max="7681" width="1.28515625" style="135" customWidth="1"/>
    <col min="7682" max="7684" width="4.28515625" style="135" customWidth="1"/>
    <col min="7685" max="7685" width="2.5703125" style="135" customWidth="1"/>
    <col min="7686" max="7686" width="5.85546875" style="135" customWidth="1"/>
    <col min="7687" max="7698" width="4.28515625" style="135" customWidth="1"/>
    <col min="7699" max="7699" width="6.7109375" style="135" customWidth="1"/>
    <col min="7700" max="7700" width="4.5703125" style="135" customWidth="1"/>
    <col min="7701" max="7701" width="5.42578125" style="135" customWidth="1"/>
    <col min="7702" max="7702" width="9.140625" style="135"/>
    <col min="7703" max="7703" width="7.28515625" style="135" customWidth="1"/>
    <col min="7704" max="7704" width="9.7109375" style="135" customWidth="1"/>
    <col min="7705" max="7705" width="1.42578125" style="135" customWidth="1"/>
    <col min="7706" max="7936" width="9.140625" style="135"/>
    <col min="7937" max="7937" width="1.28515625" style="135" customWidth="1"/>
    <col min="7938" max="7940" width="4.28515625" style="135" customWidth="1"/>
    <col min="7941" max="7941" width="2.5703125" style="135" customWidth="1"/>
    <col min="7942" max="7942" width="5.85546875" style="135" customWidth="1"/>
    <col min="7943" max="7954" width="4.28515625" style="135" customWidth="1"/>
    <col min="7955" max="7955" width="6.7109375" style="135" customWidth="1"/>
    <col min="7956" max="7956" width="4.5703125" style="135" customWidth="1"/>
    <col min="7957" max="7957" width="5.42578125" style="135" customWidth="1"/>
    <col min="7958" max="7958" width="9.140625" style="135"/>
    <col min="7959" max="7959" width="7.28515625" style="135" customWidth="1"/>
    <col min="7960" max="7960" width="9.7109375" style="135" customWidth="1"/>
    <col min="7961" max="7961" width="1.42578125" style="135" customWidth="1"/>
    <col min="7962" max="8192" width="9.140625" style="135"/>
    <col min="8193" max="8193" width="1.28515625" style="135" customWidth="1"/>
    <col min="8194" max="8196" width="4.28515625" style="135" customWidth="1"/>
    <col min="8197" max="8197" width="2.5703125" style="135" customWidth="1"/>
    <col min="8198" max="8198" width="5.85546875" style="135" customWidth="1"/>
    <col min="8199" max="8210" width="4.28515625" style="135" customWidth="1"/>
    <col min="8211" max="8211" width="6.7109375" style="135" customWidth="1"/>
    <col min="8212" max="8212" width="4.5703125" style="135" customWidth="1"/>
    <col min="8213" max="8213" width="5.42578125" style="135" customWidth="1"/>
    <col min="8214" max="8214" width="9.140625" style="135"/>
    <col min="8215" max="8215" width="7.28515625" style="135" customWidth="1"/>
    <col min="8216" max="8216" width="9.7109375" style="135" customWidth="1"/>
    <col min="8217" max="8217" width="1.42578125" style="135" customWidth="1"/>
    <col min="8218" max="8448" width="9.140625" style="135"/>
    <col min="8449" max="8449" width="1.28515625" style="135" customWidth="1"/>
    <col min="8450" max="8452" width="4.28515625" style="135" customWidth="1"/>
    <col min="8453" max="8453" width="2.5703125" style="135" customWidth="1"/>
    <col min="8454" max="8454" width="5.85546875" style="135" customWidth="1"/>
    <col min="8455" max="8466" width="4.28515625" style="135" customWidth="1"/>
    <col min="8467" max="8467" width="6.7109375" style="135" customWidth="1"/>
    <col min="8468" max="8468" width="4.5703125" style="135" customWidth="1"/>
    <col min="8469" max="8469" width="5.42578125" style="135" customWidth="1"/>
    <col min="8470" max="8470" width="9.140625" style="135"/>
    <col min="8471" max="8471" width="7.28515625" style="135" customWidth="1"/>
    <col min="8472" max="8472" width="9.7109375" style="135" customWidth="1"/>
    <col min="8473" max="8473" width="1.42578125" style="135" customWidth="1"/>
    <col min="8474" max="8704" width="9.140625" style="135"/>
    <col min="8705" max="8705" width="1.28515625" style="135" customWidth="1"/>
    <col min="8706" max="8708" width="4.28515625" style="135" customWidth="1"/>
    <col min="8709" max="8709" width="2.5703125" style="135" customWidth="1"/>
    <col min="8710" max="8710" width="5.85546875" style="135" customWidth="1"/>
    <col min="8711" max="8722" width="4.28515625" style="135" customWidth="1"/>
    <col min="8723" max="8723" width="6.7109375" style="135" customWidth="1"/>
    <col min="8724" max="8724" width="4.5703125" style="135" customWidth="1"/>
    <col min="8725" max="8725" width="5.42578125" style="135" customWidth="1"/>
    <col min="8726" max="8726" width="9.140625" style="135"/>
    <col min="8727" max="8727" width="7.28515625" style="135" customWidth="1"/>
    <col min="8728" max="8728" width="9.7109375" style="135" customWidth="1"/>
    <col min="8729" max="8729" width="1.42578125" style="135" customWidth="1"/>
    <col min="8730" max="8960" width="9.140625" style="135"/>
    <col min="8961" max="8961" width="1.28515625" style="135" customWidth="1"/>
    <col min="8962" max="8964" width="4.28515625" style="135" customWidth="1"/>
    <col min="8965" max="8965" width="2.5703125" style="135" customWidth="1"/>
    <col min="8966" max="8966" width="5.85546875" style="135" customWidth="1"/>
    <col min="8967" max="8978" width="4.28515625" style="135" customWidth="1"/>
    <col min="8979" max="8979" width="6.7109375" style="135" customWidth="1"/>
    <col min="8980" max="8980" width="4.5703125" style="135" customWidth="1"/>
    <col min="8981" max="8981" width="5.42578125" style="135" customWidth="1"/>
    <col min="8982" max="8982" width="9.140625" style="135"/>
    <col min="8983" max="8983" width="7.28515625" style="135" customWidth="1"/>
    <col min="8984" max="8984" width="9.7109375" style="135" customWidth="1"/>
    <col min="8985" max="8985" width="1.42578125" style="135" customWidth="1"/>
    <col min="8986" max="9216" width="9.140625" style="135"/>
    <col min="9217" max="9217" width="1.28515625" style="135" customWidth="1"/>
    <col min="9218" max="9220" width="4.28515625" style="135" customWidth="1"/>
    <col min="9221" max="9221" width="2.5703125" style="135" customWidth="1"/>
    <col min="9222" max="9222" width="5.85546875" style="135" customWidth="1"/>
    <col min="9223" max="9234" width="4.28515625" style="135" customWidth="1"/>
    <col min="9235" max="9235" width="6.7109375" style="135" customWidth="1"/>
    <col min="9236" max="9236" width="4.5703125" style="135" customWidth="1"/>
    <col min="9237" max="9237" width="5.42578125" style="135" customWidth="1"/>
    <col min="9238" max="9238" width="9.140625" style="135"/>
    <col min="9239" max="9239" width="7.28515625" style="135" customWidth="1"/>
    <col min="9240" max="9240" width="9.7109375" style="135" customWidth="1"/>
    <col min="9241" max="9241" width="1.42578125" style="135" customWidth="1"/>
    <col min="9242" max="9472" width="9.140625" style="135"/>
    <col min="9473" max="9473" width="1.28515625" style="135" customWidth="1"/>
    <col min="9474" max="9476" width="4.28515625" style="135" customWidth="1"/>
    <col min="9477" max="9477" width="2.5703125" style="135" customWidth="1"/>
    <col min="9478" max="9478" width="5.85546875" style="135" customWidth="1"/>
    <col min="9479" max="9490" width="4.28515625" style="135" customWidth="1"/>
    <col min="9491" max="9491" width="6.7109375" style="135" customWidth="1"/>
    <col min="9492" max="9492" width="4.5703125" style="135" customWidth="1"/>
    <col min="9493" max="9493" width="5.42578125" style="135" customWidth="1"/>
    <col min="9494" max="9494" width="9.140625" style="135"/>
    <col min="9495" max="9495" width="7.28515625" style="135" customWidth="1"/>
    <col min="9496" max="9496" width="9.7109375" style="135" customWidth="1"/>
    <col min="9497" max="9497" width="1.42578125" style="135" customWidth="1"/>
    <col min="9498" max="9728" width="9.140625" style="135"/>
    <col min="9729" max="9729" width="1.28515625" style="135" customWidth="1"/>
    <col min="9730" max="9732" width="4.28515625" style="135" customWidth="1"/>
    <col min="9733" max="9733" width="2.5703125" style="135" customWidth="1"/>
    <col min="9734" max="9734" width="5.85546875" style="135" customWidth="1"/>
    <col min="9735" max="9746" width="4.28515625" style="135" customWidth="1"/>
    <col min="9747" max="9747" width="6.7109375" style="135" customWidth="1"/>
    <col min="9748" max="9748" width="4.5703125" style="135" customWidth="1"/>
    <col min="9749" max="9749" width="5.42578125" style="135" customWidth="1"/>
    <col min="9750" max="9750" width="9.140625" style="135"/>
    <col min="9751" max="9751" width="7.28515625" style="135" customWidth="1"/>
    <col min="9752" max="9752" width="9.7109375" style="135" customWidth="1"/>
    <col min="9753" max="9753" width="1.42578125" style="135" customWidth="1"/>
    <col min="9754" max="9984" width="9.140625" style="135"/>
    <col min="9985" max="9985" width="1.28515625" style="135" customWidth="1"/>
    <col min="9986" max="9988" width="4.28515625" style="135" customWidth="1"/>
    <col min="9989" max="9989" width="2.5703125" style="135" customWidth="1"/>
    <col min="9990" max="9990" width="5.85546875" style="135" customWidth="1"/>
    <col min="9991" max="10002" width="4.28515625" style="135" customWidth="1"/>
    <col min="10003" max="10003" width="6.7109375" style="135" customWidth="1"/>
    <col min="10004" max="10004" width="4.5703125" style="135" customWidth="1"/>
    <col min="10005" max="10005" width="5.42578125" style="135" customWidth="1"/>
    <col min="10006" max="10006" width="9.140625" style="135"/>
    <col min="10007" max="10007" width="7.28515625" style="135" customWidth="1"/>
    <col min="10008" max="10008" width="9.7109375" style="135" customWidth="1"/>
    <col min="10009" max="10009" width="1.42578125" style="135" customWidth="1"/>
    <col min="10010" max="10240" width="9.140625" style="135"/>
    <col min="10241" max="10241" width="1.28515625" style="135" customWidth="1"/>
    <col min="10242" max="10244" width="4.28515625" style="135" customWidth="1"/>
    <col min="10245" max="10245" width="2.5703125" style="135" customWidth="1"/>
    <col min="10246" max="10246" width="5.85546875" style="135" customWidth="1"/>
    <col min="10247" max="10258" width="4.28515625" style="135" customWidth="1"/>
    <col min="10259" max="10259" width="6.7109375" style="135" customWidth="1"/>
    <col min="10260" max="10260" width="4.5703125" style="135" customWidth="1"/>
    <col min="10261" max="10261" width="5.42578125" style="135" customWidth="1"/>
    <col min="10262" max="10262" width="9.140625" style="135"/>
    <col min="10263" max="10263" width="7.28515625" style="135" customWidth="1"/>
    <col min="10264" max="10264" width="9.7109375" style="135" customWidth="1"/>
    <col min="10265" max="10265" width="1.42578125" style="135" customWidth="1"/>
    <col min="10266" max="10496" width="9.140625" style="135"/>
    <col min="10497" max="10497" width="1.28515625" style="135" customWidth="1"/>
    <col min="10498" max="10500" width="4.28515625" style="135" customWidth="1"/>
    <col min="10501" max="10501" width="2.5703125" style="135" customWidth="1"/>
    <col min="10502" max="10502" width="5.85546875" style="135" customWidth="1"/>
    <col min="10503" max="10514" width="4.28515625" style="135" customWidth="1"/>
    <col min="10515" max="10515" width="6.7109375" style="135" customWidth="1"/>
    <col min="10516" max="10516" width="4.5703125" style="135" customWidth="1"/>
    <col min="10517" max="10517" width="5.42578125" style="135" customWidth="1"/>
    <col min="10518" max="10518" width="9.140625" style="135"/>
    <col min="10519" max="10519" width="7.28515625" style="135" customWidth="1"/>
    <col min="10520" max="10520" width="9.7109375" style="135" customWidth="1"/>
    <col min="10521" max="10521" width="1.42578125" style="135" customWidth="1"/>
    <col min="10522" max="10752" width="9.140625" style="135"/>
    <col min="10753" max="10753" width="1.28515625" style="135" customWidth="1"/>
    <col min="10754" max="10756" width="4.28515625" style="135" customWidth="1"/>
    <col min="10757" max="10757" width="2.5703125" style="135" customWidth="1"/>
    <col min="10758" max="10758" width="5.85546875" style="135" customWidth="1"/>
    <col min="10759" max="10770" width="4.28515625" style="135" customWidth="1"/>
    <col min="10771" max="10771" width="6.7109375" style="135" customWidth="1"/>
    <col min="10772" max="10772" width="4.5703125" style="135" customWidth="1"/>
    <col min="10773" max="10773" width="5.42578125" style="135" customWidth="1"/>
    <col min="10774" max="10774" width="9.140625" style="135"/>
    <col min="10775" max="10775" width="7.28515625" style="135" customWidth="1"/>
    <col min="10776" max="10776" width="9.7109375" style="135" customWidth="1"/>
    <col min="10777" max="10777" width="1.42578125" style="135" customWidth="1"/>
    <col min="10778" max="11008" width="9.140625" style="135"/>
    <col min="11009" max="11009" width="1.28515625" style="135" customWidth="1"/>
    <col min="11010" max="11012" width="4.28515625" style="135" customWidth="1"/>
    <col min="11013" max="11013" width="2.5703125" style="135" customWidth="1"/>
    <col min="11014" max="11014" width="5.85546875" style="135" customWidth="1"/>
    <col min="11015" max="11026" width="4.28515625" style="135" customWidth="1"/>
    <col min="11027" max="11027" width="6.7109375" style="135" customWidth="1"/>
    <col min="11028" max="11028" width="4.5703125" style="135" customWidth="1"/>
    <col min="11029" max="11029" width="5.42578125" style="135" customWidth="1"/>
    <col min="11030" max="11030" width="9.140625" style="135"/>
    <col min="11031" max="11031" width="7.28515625" style="135" customWidth="1"/>
    <col min="11032" max="11032" width="9.7109375" style="135" customWidth="1"/>
    <col min="11033" max="11033" width="1.42578125" style="135" customWidth="1"/>
    <col min="11034" max="11264" width="9.140625" style="135"/>
    <col min="11265" max="11265" width="1.28515625" style="135" customWidth="1"/>
    <col min="11266" max="11268" width="4.28515625" style="135" customWidth="1"/>
    <col min="11269" max="11269" width="2.5703125" style="135" customWidth="1"/>
    <col min="11270" max="11270" width="5.85546875" style="135" customWidth="1"/>
    <col min="11271" max="11282" width="4.28515625" style="135" customWidth="1"/>
    <col min="11283" max="11283" width="6.7109375" style="135" customWidth="1"/>
    <col min="11284" max="11284" width="4.5703125" style="135" customWidth="1"/>
    <col min="11285" max="11285" width="5.42578125" style="135" customWidth="1"/>
    <col min="11286" max="11286" width="9.140625" style="135"/>
    <col min="11287" max="11287" width="7.28515625" style="135" customWidth="1"/>
    <col min="11288" max="11288" width="9.7109375" style="135" customWidth="1"/>
    <col min="11289" max="11289" width="1.42578125" style="135" customWidth="1"/>
    <col min="11290" max="11520" width="9.140625" style="135"/>
    <col min="11521" max="11521" width="1.28515625" style="135" customWidth="1"/>
    <col min="11522" max="11524" width="4.28515625" style="135" customWidth="1"/>
    <col min="11525" max="11525" width="2.5703125" style="135" customWidth="1"/>
    <col min="11526" max="11526" width="5.85546875" style="135" customWidth="1"/>
    <col min="11527" max="11538" width="4.28515625" style="135" customWidth="1"/>
    <col min="11539" max="11539" width="6.7109375" style="135" customWidth="1"/>
    <col min="11540" max="11540" width="4.5703125" style="135" customWidth="1"/>
    <col min="11541" max="11541" width="5.42578125" style="135" customWidth="1"/>
    <col min="11542" max="11542" width="9.140625" style="135"/>
    <col min="11543" max="11543" width="7.28515625" style="135" customWidth="1"/>
    <col min="11544" max="11544" width="9.7109375" style="135" customWidth="1"/>
    <col min="11545" max="11545" width="1.42578125" style="135" customWidth="1"/>
    <col min="11546" max="11776" width="9.140625" style="135"/>
    <col min="11777" max="11777" width="1.28515625" style="135" customWidth="1"/>
    <col min="11778" max="11780" width="4.28515625" style="135" customWidth="1"/>
    <col min="11781" max="11781" width="2.5703125" style="135" customWidth="1"/>
    <col min="11782" max="11782" width="5.85546875" style="135" customWidth="1"/>
    <col min="11783" max="11794" width="4.28515625" style="135" customWidth="1"/>
    <col min="11795" max="11795" width="6.7109375" style="135" customWidth="1"/>
    <col min="11796" max="11796" width="4.5703125" style="135" customWidth="1"/>
    <col min="11797" max="11797" width="5.42578125" style="135" customWidth="1"/>
    <col min="11798" max="11798" width="9.140625" style="135"/>
    <col min="11799" max="11799" width="7.28515625" style="135" customWidth="1"/>
    <col min="11800" max="11800" width="9.7109375" style="135" customWidth="1"/>
    <col min="11801" max="11801" width="1.42578125" style="135" customWidth="1"/>
    <col min="11802" max="12032" width="9.140625" style="135"/>
    <col min="12033" max="12033" width="1.28515625" style="135" customWidth="1"/>
    <col min="12034" max="12036" width="4.28515625" style="135" customWidth="1"/>
    <col min="12037" max="12037" width="2.5703125" style="135" customWidth="1"/>
    <col min="12038" max="12038" width="5.85546875" style="135" customWidth="1"/>
    <col min="12039" max="12050" width="4.28515625" style="135" customWidth="1"/>
    <col min="12051" max="12051" width="6.7109375" style="135" customWidth="1"/>
    <col min="12052" max="12052" width="4.5703125" style="135" customWidth="1"/>
    <col min="12053" max="12053" width="5.42578125" style="135" customWidth="1"/>
    <col min="12054" max="12054" width="9.140625" style="135"/>
    <col min="12055" max="12055" width="7.28515625" style="135" customWidth="1"/>
    <col min="12056" max="12056" width="9.7109375" style="135" customWidth="1"/>
    <col min="12057" max="12057" width="1.42578125" style="135" customWidth="1"/>
    <col min="12058" max="12288" width="9.140625" style="135"/>
    <col min="12289" max="12289" width="1.28515625" style="135" customWidth="1"/>
    <col min="12290" max="12292" width="4.28515625" style="135" customWidth="1"/>
    <col min="12293" max="12293" width="2.5703125" style="135" customWidth="1"/>
    <col min="12294" max="12294" width="5.85546875" style="135" customWidth="1"/>
    <col min="12295" max="12306" width="4.28515625" style="135" customWidth="1"/>
    <col min="12307" max="12307" width="6.7109375" style="135" customWidth="1"/>
    <col min="12308" max="12308" width="4.5703125" style="135" customWidth="1"/>
    <col min="12309" max="12309" width="5.42578125" style="135" customWidth="1"/>
    <col min="12310" max="12310" width="9.140625" style="135"/>
    <col min="12311" max="12311" width="7.28515625" style="135" customWidth="1"/>
    <col min="12312" max="12312" width="9.7109375" style="135" customWidth="1"/>
    <col min="12313" max="12313" width="1.42578125" style="135" customWidth="1"/>
    <col min="12314" max="12544" width="9.140625" style="135"/>
    <col min="12545" max="12545" width="1.28515625" style="135" customWidth="1"/>
    <col min="12546" max="12548" width="4.28515625" style="135" customWidth="1"/>
    <col min="12549" max="12549" width="2.5703125" style="135" customWidth="1"/>
    <col min="12550" max="12550" width="5.85546875" style="135" customWidth="1"/>
    <col min="12551" max="12562" width="4.28515625" style="135" customWidth="1"/>
    <col min="12563" max="12563" width="6.7109375" style="135" customWidth="1"/>
    <col min="12564" max="12564" width="4.5703125" style="135" customWidth="1"/>
    <col min="12565" max="12565" width="5.42578125" style="135" customWidth="1"/>
    <col min="12566" max="12566" width="9.140625" style="135"/>
    <col min="12567" max="12567" width="7.28515625" style="135" customWidth="1"/>
    <col min="12568" max="12568" width="9.7109375" style="135" customWidth="1"/>
    <col min="12569" max="12569" width="1.42578125" style="135" customWidth="1"/>
    <col min="12570" max="12800" width="9.140625" style="135"/>
    <col min="12801" max="12801" width="1.28515625" style="135" customWidth="1"/>
    <col min="12802" max="12804" width="4.28515625" style="135" customWidth="1"/>
    <col min="12805" max="12805" width="2.5703125" style="135" customWidth="1"/>
    <col min="12806" max="12806" width="5.85546875" style="135" customWidth="1"/>
    <col min="12807" max="12818" width="4.28515625" style="135" customWidth="1"/>
    <col min="12819" max="12819" width="6.7109375" style="135" customWidth="1"/>
    <col min="12820" max="12820" width="4.5703125" style="135" customWidth="1"/>
    <col min="12821" max="12821" width="5.42578125" style="135" customWidth="1"/>
    <col min="12822" max="12822" width="9.140625" style="135"/>
    <col min="12823" max="12823" width="7.28515625" style="135" customWidth="1"/>
    <col min="12824" max="12824" width="9.7109375" style="135" customWidth="1"/>
    <col min="12825" max="12825" width="1.42578125" style="135" customWidth="1"/>
    <col min="12826" max="13056" width="9.140625" style="135"/>
    <col min="13057" max="13057" width="1.28515625" style="135" customWidth="1"/>
    <col min="13058" max="13060" width="4.28515625" style="135" customWidth="1"/>
    <col min="13061" max="13061" width="2.5703125" style="135" customWidth="1"/>
    <col min="13062" max="13062" width="5.85546875" style="135" customWidth="1"/>
    <col min="13063" max="13074" width="4.28515625" style="135" customWidth="1"/>
    <col min="13075" max="13075" width="6.7109375" style="135" customWidth="1"/>
    <col min="13076" max="13076" width="4.5703125" style="135" customWidth="1"/>
    <col min="13077" max="13077" width="5.42578125" style="135" customWidth="1"/>
    <col min="13078" max="13078" width="9.140625" style="135"/>
    <col min="13079" max="13079" width="7.28515625" style="135" customWidth="1"/>
    <col min="13080" max="13080" width="9.7109375" style="135" customWidth="1"/>
    <col min="13081" max="13081" width="1.42578125" style="135" customWidth="1"/>
    <col min="13082" max="13312" width="9.140625" style="135"/>
    <col min="13313" max="13313" width="1.28515625" style="135" customWidth="1"/>
    <col min="13314" max="13316" width="4.28515625" style="135" customWidth="1"/>
    <col min="13317" max="13317" width="2.5703125" style="135" customWidth="1"/>
    <col min="13318" max="13318" width="5.85546875" style="135" customWidth="1"/>
    <col min="13319" max="13330" width="4.28515625" style="135" customWidth="1"/>
    <col min="13331" max="13331" width="6.7109375" style="135" customWidth="1"/>
    <col min="13332" max="13332" width="4.5703125" style="135" customWidth="1"/>
    <col min="13333" max="13333" width="5.42578125" style="135" customWidth="1"/>
    <col min="13334" max="13334" width="9.140625" style="135"/>
    <col min="13335" max="13335" width="7.28515625" style="135" customWidth="1"/>
    <col min="13336" max="13336" width="9.7109375" style="135" customWidth="1"/>
    <col min="13337" max="13337" width="1.42578125" style="135" customWidth="1"/>
    <col min="13338" max="13568" width="9.140625" style="135"/>
    <col min="13569" max="13569" width="1.28515625" style="135" customWidth="1"/>
    <col min="13570" max="13572" width="4.28515625" style="135" customWidth="1"/>
    <col min="13573" max="13573" width="2.5703125" style="135" customWidth="1"/>
    <col min="13574" max="13574" width="5.85546875" style="135" customWidth="1"/>
    <col min="13575" max="13586" width="4.28515625" style="135" customWidth="1"/>
    <col min="13587" max="13587" width="6.7109375" style="135" customWidth="1"/>
    <col min="13588" max="13588" width="4.5703125" style="135" customWidth="1"/>
    <col min="13589" max="13589" width="5.42578125" style="135" customWidth="1"/>
    <col min="13590" max="13590" width="9.140625" style="135"/>
    <col min="13591" max="13591" width="7.28515625" style="135" customWidth="1"/>
    <col min="13592" max="13592" width="9.7109375" style="135" customWidth="1"/>
    <col min="13593" max="13593" width="1.42578125" style="135" customWidth="1"/>
    <col min="13594" max="13824" width="9.140625" style="135"/>
    <col min="13825" max="13825" width="1.28515625" style="135" customWidth="1"/>
    <col min="13826" max="13828" width="4.28515625" style="135" customWidth="1"/>
    <col min="13829" max="13829" width="2.5703125" style="135" customWidth="1"/>
    <col min="13830" max="13830" width="5.85546875" style="135" customWidth="1"/>
    <col min="13831" max="13842" width="4.28515625" style="135" customWidth="1"/>
    <col min="13843" max="13843" width="6.7109375" style="135" customWidth="1"/>
    <col min="13844" max="13844" width="4.5703125" style="135" customWidth="1"/>
    <col min="13845" max="13845" width="5.42578125" style="135" customWidth="1"/>
    <col min="13846" max="13846" width="9.140625" style="135"/>
    <col min="13847" max="13847" width="7.28515625" style="135" customWidth="1"/>
    <col min="13848" max="13848" width="9.7109375" style="135" customWidth="1"/>
    <col min="13849" max="13849" width="1.42578125" style="135" customWidth="1"/>
    <col min="13850" max="14080" width="9.140625" style="135"/>
    <col min="14081" max="14081" width="1.28515625" style="135" customWidth="1"/>
    <col min="14082" max="14084" width="4.28515625" style="135" customWidth="1"/>
    <col min="14085" max="14085" width="2.5703125" style="135" customWidth="1"/>
    <col min="14086" max="14086" width="5.85546875" style="135" customWidth="1"/>
    <col min="14087" max="14098" width="4.28515625" style="135" customWidth="1"/>
    <col min="14099" max="14099" width="6.7109375" style="135" customWidth="1"/>
    <col min="14100" max="14100" width="4.5703125" style="135" customWidth="1"/>
    <col min="14101" max="14101" width="5.42578125" style="135" customWidth="1"/>
    <col min="14102" max="14102" width="9.140625" style="135"/>
    <col min="14103" max="14103" width="7.28515625" style="135" customWidth="1"/>
    <col min="14104" max="14104" width="9.7109375" style="135" customWidth="1"/>
    <col min="14105" max="14105" width="1.42578125" style="135" customWidth="1"/>
    <col min="14106" max="14336" width="9.140625" style="135"/>
    <col min="14337" max="14337" width="1.28515625" style="135" customWidth="1"/>
    <col min="14338" max="14340" width="4.28515625" style="135" customWidth="1"/>
    <col min="14341" max="14341" width="2.5703125" style="135" customWidth="1"/>
    <col min="14342" max="14342" width="5.85546875" style="135" customWidth="1"/>
    <col min="14343" max="14354" width="4.28515625" style="135" customWidth="1"/>
    <col min="14355" max="14355" width="6.7109375" style="135" customWidth="1"/>
    <col min="14356" max="14356" width="4.5703125" style="135" customWidth="1"/>
    <col min="14357" max="14357" width="5.42578125" style="135" customWidth="1"/>
    <col min="14358" max="14358" width="9.140625" style="135"/>
    <col min="14359" max="14359" width="7.28515625" style="135" customWidth="1"/>
    <col min="14360" max="14360" width="9.7109375" style="135" customWidth="1"/>
    <col min="14361" max="14361" width="1.42578125" style="135" customWidth="1"/>
    <col min="14362" max="14592" width="9.140625" style="135"/>
    <col min="14593" max="14593" width="1.28515625" style="135" customWidth="1"/>
    <col min="14594" max="14596" width="4.28515625" style="135" customWidth="1"/>
    <col min="14597" max="14597" width="2.5703125" style="135" customWidth="1"/>
    <col min="14598" max="14598" width="5.85546875" style="135" customWidth="1"/>
    <col min="14599" max="14610" width="4.28515625" style="135" customWidth="1"/>
    <col min="14611" max="14611" width="6.7109375" style="135" customWidth="1"/>
    <col min="14612" max="14612" width="4.5703125" style="135" customWidth="1"/>
    <col min="14613" max="14613" width="5.42578125" style="135" customWidth="1"/>
    <col min="14614" max="14614" width="9.140625" style="135"/>
    <col min="14615" max="14615" width="7.28515625" style="135" customWidth="1"/>
    <col min="14616" max="14616" width="9.7109375" style="135" customWidth="1"/>
    <col min="14617" max="14617" width="1.42578125" style="135" customWidth="1"/>
    <col min="14618" max="14848" width="9.140625" style="135"/>
    <col min="14849" max="14849" width="1.28515625" style="135" customWidth="1"/>
    <col min="14850" max="14852" width="4.28515625" style="135" customWidth="1"/>
    <col min="14853" max="14853" width="2.5703125" style="135" customWidth="1"/>
    <col min="14854" max="14854" width="5.85546875" style="135" customWidth="1"/>
    <col min="14855" max="14866" width="4.28515625" style="135" customWidth="1"/>
    <col min="14867" max="14867" width="6.7109375" style="135" customWidth="1"/>
    <col min="14868" max="14868" width="4.5703125" style="135" customWidth="1"/>
    <col min="14869" max="14869" width="5.42578125" style="135" customWidth="1"/>
    <col min="14870" max="14870" width="9.140625" style="135"/>
    <col min="14871" max="14871" width="7.28515625" style="135" customWidth="1"/>
    <col min="14872" max="14872" width="9.7109375" style="135" customWidth="1"/>
    <col min="14873" max="14873" width="1.42578125" style="135" customWidth="1"/>
    <col min="14874" max="15104" width="9.140625" style="135"/>
    <col min="15105" max="15105" width="1.28515625" style="135" customWidth="1"/>
    <col min="15106" max="15108" width="4.28515625" style="135" customWidth="1"/>
    <col min="15109" max="15109" width="2.5703125" style="135" customWidth="1"/>
    <col min="15110" max="15110" width="5.85546875" style="135" customWidth="1"/>
    <col min="15111" max="15122" width="4.28515625" style="135" customWidth="1"/>
    <col min="15123" max="15123" width="6.7109375" style="135" customWidth="1"/>
    <col min="15124" max="15124" width="4.5703125" style="135" customWidth="1"/>
    <col min="15125" max="15125" width="5.42578125" style="135" customWidth="1"/>
    <col min="15126" max="15126" width="9.140625" style="135"/>
    <col min="15127" max="15127" width="7.28515625" style="135" customWidth="1"/>
    <col min="15128" max="15128" width="9.7109375" style="135" customWidth="1"/>
    <col min="15129" max="15129" width="1.42578125" style="135" customWidth="1"/>
    <col min="15130" max="15360" width="9.140625" style="135"/>
    <col min="15361" max="15361" width="1.28515625" style="135" customWidth="1"/>
    <col min="15362" max="15364" width="4.28515625" style="135" customWidth="1"/>
    <col min="15365" max="15365" width="2.5703125" style="135" customWidth="1"/>
    <col min="15366" max="15366" width="5.85546875" style="135" customWidth="1"/>
    <col min="15367" max="15378" width="4.28515625" style="135" customWidth="1"/>
    <col min="15379" max="15379" width="6.7109375" style="135" customWidth="1"/>
    <col min="15380" max="15380" width="4.5703125" style="135" customWidth="1"/>
    <col min="15381" max="15381" width="5.42578125" style="135" customWidth="1"/>
    <col min="15382" max="15382" width="9.140625" style="135"/>
    <col min="15383" max="15383" width="7.28515625" style="135" customWidth="1"/>
    <col min="15384" max="15384" width="9.7109375" style="135" customWidth="1"/>
    <col min="15385" max="15385" width="1.42578125" style="135" customWidth="1"/>
    <col min="15386" max="15616" width="9.140625" style="135"/>
    <col min="15617" max="15617" width="1.28515625" style="135" customWidth="1"/>
    <col min="15618" max="15620" width="4.28515625" style="135" customWidth="1"/>
    <col min="15621" max="15621" width="2.5703125" style="135" customWidth="1"/>
    <col min="15622" max="15622" width="5.85546875" style="135" customWidth="1"/>
    <col min="15623" max="15634" width="4.28515625" style="135" customWidth="1"/>
    <col min="15635" max="15635" width="6.7109375" style="135" customWidth="1"/>
    <col min="15636" max="15636" width="4.5703125" style="135" customWidth="1"/>
    <col min="15637" max="15637" width="5.42578125" style="135" customWidth="1"/>
    <col min="15638" max="15638" width="9.140625" style="135"/>
    <col min="15639" max="15639" width="7.28515625" style="135" customWidth="1"/>
    <col min="15640" max="15640" width="9.7109375" style="135" customWidth="1"/>
    <col min="15641" max="15641" width="1.42578125" style="135" customWidth="1"/>
    <col min="15642" max="15872" width="9.140625" style="135"/>
    <col min="15873" max="15873" width="1.28515625" style="135" customWidth="1"/>
    <col min="15874" max="15876" width="4.28515625" style="135" customWidth="1"/>
    <col min="15877" max="15877" width="2.5703125" style="135" customWidth="1"/>
    <col min="15878" max="15878" width="5.85546875" style="135" customWidth="1"/>
    <col min="15879" max="15890" width="4.28515625" style="135" customWidth="1"/>
    <col min="15891" max="15891" width="6.7109375" style="135" customWidth="1"/>
    <col min="15892" max="15892" width="4.5703125" style="135" customWidth="1"/>
    <col min="15893" max="15893" width="5.42578125" style="135" customWidth="1"/>
    <col min="15894" max="15894" width="9.140625" style="135"/>
    <col min="15895" max="15895" width="7.28515625" style="135" customWidth="1"/>
    <col min="15896" max="15896" width="9.7109375" style="135" customWidth="1"/>
    <col min="15897" max="15897" width="1.42578125" style="135" customWidth="1"/>
    <col min="15898" max="16128" width="9.140625" style="135"/>
    <col min="16129" max="16129" width="1.28515625" style="135" customWidth="1"/>
    <col min="16130" max="16132" width="4.28515625" style="135" customWidth="1"/>
    <col min="16133" max="16133" width="2.5703125" style="135" customWidth="1"/>
    <col min="16134" max="16134" width="5.85546875" style="135" customWidth="1"/>
    <col min="16135" max="16146" width="4.28515625" style="135" customWidth="1"/>
    <col min="16147" max="16147" width="6.7109375" style="135" customWidth="1"/>
    <col min="16148" max="16148" width="4.5703125" style="135" customWidth="1"/>
    <col min="16149" max="16149" width="5.42578125" style="135" customWidth="1"/>
    <col min="16150" max="16150" width="9.140625" style="135"/>
    <col min="16151" max="16151" width="7.28515625" style="135" customWidth="1"/>
    <col min="16152" max="16152" width="9.7109375" style="135" customWidth="1"/>
    <col min="16153" max="16153" width="1.42578125" style="135" customWidth="1"/>
    <col min="16154" max="16384" width="9.140625" style="135"/>
  </cols>
  <sheetData>
    <row r="1" spans="2:24" ht="5.25" customHeight="1" x14ac:dyDescent="0.2"/>
    <row r="2" spans="2:24" ht="30.75" customHeight="1" x14ac:dyDescent="0.2">
      <c r="B2" s="342"/>
      <c r="C2" s="343"/>
      <c r="D2" s="343"/>
      <c r="E2" s="343"/>
      <c r="F2" s="344"/>
      <c r="G2" s="343"/>
      <c r="H2" s="343"/>
      <c r="I2" s="344" t="s">
        <v>457</v>
      </c>
      <c r="J2" s="344"/>
      <c r="K2" s="344"/>
      <c r="L2" s="344"/>
      <c r="M2" s="344"/>
      <c r="N2" s="344"/>
      <c r="O2" s="344"/>
      <c r="P2" s="344"/>
      <c r="Q2" s="344"/>
      <c r="R2" s="344"/>
      <c r="S2" s="344"/>
      <c r="T2" s="344"/>
      <c r="U2" s="343"/>
      <c r="V2" s="343"/>
      <c r="W2" s="343"/>
      <c r="X2" s="345"/>
    </row>
    <row r="3" spans="2:24" ht="12.95" customHeight="1" x14ac:dyDescent="0.2">
      <c r="B3" s="164"/>
      <c r="C3" s="136"/>
      <c r="D3" s="136"/>
      <c r="E3" s="136"/>
      <c r="F3" s="136"/>
      <c r="G3" s="136"/>
      <c r="H3" s="136"/>
      <c r="I3" s="136"/>
      <c r="J3" s="136"/>
      <c r="K3" s="136"/>
      <c r="L3" s="136"/>
      <c r="M3" s="136"/>
      <c r="N3" s="136"/>
      <c r="O3" s="136"/>
      <c r="P3" s="136"/>
      <c r="Q3" s="136"/>
      <c r="R3" s="136"/>
      <c r="S3" s="136"/>
      <c r="T3" s="136"/>
      <c r="U3" s="136"/>
      <c r="V3" s="136"/>
      <c r="X3" s="137"/>
    </row>
    <row r="4" spans="2:24" ht="34.5" customHeight="1" thickBot="1" x14ac:dyDescent="0.25">
      <c r="B4" s="164"/>
      <c r="C4" s="583" t="s">
        <v>481</v>
      </c>
      <c r="D4" s="583"/>
      <c r="E4" s="583"/>
      <c r="F4" s="583"/>
      <c r="G4" s="583"/>
      <c r="H4" s="583"/>
      <c r="I4" s="583"/>
      <c r="J4" s="583"/>
      <c r="K4" s="583"/>
      <c r="L4" s="583"/>
      <c r="M4" s="583"/>
      <c r="N4" s="583"/>
      <c r="O4" s="583"/>
      <c r="P4" s="583"/>
      <c r="Q4" s="583"/>
      <c r="R4" s="583"/>
      <c r="S4" s="583"/>
      <c r="T4" s="583"/>
      <c r="U4" s="583"/>
      <c r="V4" s="355"/>
      <c r="W4" s="371" t="s">
        <v>447</v>
      </c>
      <c r="X4" s="137"/>
    </row>
    <row r="5" spans="2:24" ht="34.5" customHeight="1" thickBot="1" x14ac:dyDescent="0.25">
      <c r="B5" s="164"/>
      <c r="C5" s="583"/>
      <c r="D5" s="583"/>
      <c r="E5" s="583"/>
      <c r="F5" s="583"/>
      <c r="G5" s="583"/>
      <c r="H5" s="583"/>
      <c r="I5" s="583"/>
      <c r="J5" s="583"/>
      <c r="K5" s="583"/>
      <c r="L5" s="583"/>
      <c r="M5" s="583"/>
      <c r="N5" s="583"/>
      <c r="O5" s="583"/>
      <c r="P5" s="583"/>
      <c r="Q5" s="583"/>
      <c r="R5" s="583"/>
      <c r="S5" s="583"/>
      <c r="T5" s="583"/>
      <c r="U5" s="583"/>
      <c r="V5" s="355"/>
      <c r="W5" s="368"/>
      <c r="X5" s="137"/>
    </row>
    <row r="6" spans="2:24" ht="34.5" customHeight="1" x14ac:dyDescent="0.2">
      <c r="B6" s="164"/>
      <c r="C6" s="583"/>
      <c r="D6" s="583"/>
      <c r="E6" s="583"/>
      <c r="F6" s="583"/>
      <c r="G6" s="583"/>
      <c r="H6" s="583"/>
      <c r="I6" s="583"/>
      <c r="J6" s="583"/>
      <c r="K6" s="583"/>
      <c r="L6" s="583"/>
      <c r="M6" s="583"/>
      <c r="N6" s="583"/>
      <c r="O6" s="583"/>
      <c r="P6" s="583"/>
      <c r="Q6" s="583"/>
      <c r="R6" s="583"/>
      <c r="S6" s="583"/>
      <c r="T6" s="583"/>
      <c r="U6" s="583"/>
      <c r="V6" s="355"/>
      <c r="W6" s="357"/>
      <c r="X6" s="137"/>
    </row>
    <row r="7" spans="2:24" ht="34.5" customHeight="1" x14ac:dyDescent="0.2">
      <c r="B7" s="164"/>
      <c r="C7" s="583"/>
      <c r="D7" s="583"/>
      <c r="E7" s="583"/>
      <c r="F7" s="583"/>
      <c r="G7" s="583"/>
      <c r="H7" s="583"/>
      <c r="I7" s="583"/>
      <c r="J7" s="583"/>
      <c r="K7" s="583"/>
      <c r="L7" s="583"/>
      <c r="M7" s="583"/>
      <c r="N7" s="583"/>
      <c r="O7" s="583"/>
      <c r="P7" s="583"/>
      <c r="Q7" s="583"/>
      <c r="R7" s="583"/>
      <c r="S7" s="583"/>
      <c r="T7" s="583"/>
      <c r="U7" s="583"/>
      <c r="V7" s="355"/>
      <c r="W7" s="357"/>
      <c r="X7" s="137"/>
    </row>
    <row r="8" spans="2:24" ht="34.5" customHeight="1" x14ac:dyDescent="0.2">
      <c r="B8" s="164"/>
      <c r="C8" s="583"/>
      <c r="D8" s="583"/>
      <c r="E8" s="583"/>
      <c r="F8" s="583"/>
      <c r="G8" s="583"/>
      <c r="H8" s="583"/>
      <c r="I8" s="583"/>
      <c r="J8" s="583"/>
      <c r="K8" s="583"/>
      <c r="L8" s="583"/>
      <c r="M8" s="583"/>
      <c r="N8" s="583"/>
      <c r="O8" s="583"/>
      <c r="P8" s="583"/>
      <c r="Q8" s="583"/>
      <c r="R8" s="583"/>
      <c r="S8" s="583"/>
      <c r="T8" s="583"/>
      <c r="U8" s="583"/>
      <c r="V8" s="355"/>
      <c r="W8" s="357"/>
      <c r="X8" s="137"/>
    </row>
    <row r="9" spans="2:24" ht="12.95" customHeight="1" x14ac:dyDescent="0.25">
      <c r="B9" s="327">
        <v>1</v>
      </c>
      <c r="C9" s="450" t="str">
        <f>IF($W$5="","",IF(HLOOKUP(W5,'PPAP Submission Requirements'!$D$3:$H$22,3,FALSE)="S","X",""))</f>
        <v/>
      </c>
      <c r="D9" s="171"/>
      <c r="E9" s="139" t="s">
        <v>260</v>
      </c>
      <c r="F9" s="144"/>
      <c r="G9" s="136"/>
      <c r="H9" s="136"/>
      <c r="I9" s="136"/>
      <c r="J9" s="140"/>
      <c r="K9" s="141"/>
      <c r="L9" s="136"/>
      <c r="M9" s="136"/>
      <c r="N9" s="136"/>
      <c r="O9" s="136"/>
      <c r="P9" s="136"/>
      <c r="Q9" s="136"/>
      <c r="R9" s="136"/>
      <c r="S9" s="136"/>
      <c r="T9" s="136"/>
      <c r="U9" s="136"/>
      <c r="V9" s="136"/>
      <c r="W9" s="136"/>
      <c r="X9" s="137"/>
    </row>
    <row r="10" spans="2:24" ht="12.95" customHeight="1" x14ac:dyDescent="0.25">
      <c r="B10" s="327"/>
      <c r="C10" s="140"/>
      <c r="D10" s="171"/>
      <c r="E10" s="575" t="s">
        <v>416</v>
      </c>
      <c r="F10" s="575"/>
      <c r="G10" s="575"/>
      <c r="H10" s="575"/>
      <c r="I10" s="575"/>
      <c r="J10" s="575"/>
      <c r="K10" s="575"/>
      <c r="L10" s="575"/>
      <c r="M10" s="575"/>
      <c r="N10" s="575"/>
      <c r="O10" s="575"/>
      <c r="P10" s="575"/>
      <c r="Q10" s="575"/>
      <c r="R10" s="575"/>
      <c r="S10" s="575"/>
      <c r="T10" s="575"/>
      <c r="U10" s="575"/>
      <c r="V10" s="575"/>
      <c r="W10" s="575"/>
      <c r="X10" s="137"/>
    </row>
    <row r="11" spans="2:24" ht="12.95" customHeight="1" x14ac:dyDescent="0.25">
      <c r="B11" s="327"/>
      <c r="C11" s="140"/>
      <c r="D11" s="171"/>
      <c r="E11" s="575"/>
      <c r="F11" s="575"/>
      <c r="G11" s="575"/>
      <c r="H11" s="575"/>
      <c r="I11" s="575"/>
      <c r="J11" s="575"/>
      <c r="K11" s="575"/>
      <c r="L11" s="575"/>
      <c r="M11" s="575"/>
      <c r="N11" s="575"/>
      <c r="O11" s="575"/>
      <c r="P11" s="575"/>
      <c r="Q11" s="575"/>
      <c r="R11" s="575"/>
      <c r="S11" s="575"/>
      <c r="T11" s="575"/>
      <c r="U11" s="575"/>
      <c r="V11" s="575"/>
      <c r="W11" s="575"/>
      <c r="X11" s="137"/>
    </row>
    <row r="12" spans="2:24" ht="12.95" customHeight="1" x14ac:dyDescent="0.25">
      <c r="B12" s="327"/>
      <c r="C12" s="140"/>
      <c r="D12" s="171"/>
      <c r="E12" s="575"/>
      <c r="F12" s="575"/>
      <c r="G12" s="575"/>
      <c r="H12" s="575"/>
      <c r="I12" s="575"/>
      <c r="J12" s="575"/>
      <c r="K12" s="575"/>
      <c r="L12" s="575"/>
      <c r="M12" s="575"/>
      <c r="N12" s="575"/>
      <c r="O12" s="575"/>
      <c r="P12" s="575"/>
      <c r="Q12" s="575"/>
      <c r="R12" s="575"/>
      <c r="S12" s="575"/>
      <c r="T12" s="575"/>
      <c r="U12" s="575"/>
      <c r="V12" s="575"/>
      <c r="W12" s="575"/>
      <c r="X12" s="137"/>
    </row>
    <row r="13" spans="2:24" ht="12.95" customHeight="1" x14ac:dyDescent="0.25">
      <c r="B13" s="327"/>
      <c r="C13" s="140"/>
      <c r="D13" s="171"/>
      <c r="E13" s="575"/>
      <c r="F13" s="575"/>
      <c r="G13" s="575"/>
      <c r="H13" s="575"/>
      <c r="I13" s="575"/>
      <c r="J13" s="575"/>
      <c r="K13" s="575"/>
      <c r="L13" s="575"/>
      <c r="M13" s="575"/>
      <c r="N13" s="575"/>
      <c r="O13" s="575"/>
      <c r="P13" s="575"/>
      <c r="Q13" s="575"/>
      <c r="R13" s="575"/>
      <c r="S13" s="575"/>
      <c r="T13" s="575"/>
      <c r="U13" s="575"/>
      <c r="V13" s="575"/>
      <c r="W13" s="575"/>
      <c r="X13" s="137"/>
    </row>
    <row r="14" spans="2:24" ht="12.95" customHeight="1" x14ac:dyDescent="0.25">
      <c r="B14" s="327"/>
      <c r="C14" s="140"/>
      <c r="D14" s="171"/>
      <c r="E14" s="575"/>
      <c r="F14" s="575"/>
      <c r="G14" s="575"/>
      <c r="H14" s="575"/>
      <c r="I14" s="575"/>
      <c r="J14" s="575"/>
      <c r="K14" s="575"/>
      <c r="L14" s="575"/>
      <c r="M14" s="575"/>
      <c r="N14" s="575"/>
      <c r="O14" s="575"/>
      <c r="P14" s="575"/>
      <c r="Q14" s="575"/>
      <c r="R14" s="575"/>
      <c r="S14" s="575"/>
      <c r="T14" s="575"/>
      <c r="U14" s="575"/>
      <c r="V14" s="575"/>
      <c r="W14" s="575"/>
      <c r="X14" s="137"/>
    </row>
    <row r="15" spans="2:24" ht="12.95" customHeight="1" x14ac:dyDescent="0.25">
      <c r="B15" s="327"/>
      <c r="C15" s="140"/>
      <c r="D15" s="171"/>
      <c r="E15" s="149"/>
      <c r="F15" s="149"/>
      <c r="G15" s="149"/>
      <c r="H15" s="149"/>
      <c r="I15" s="149"/>
      <c r="J15" s="149"/>
      <c r="K15" s="149"/>
      <c r="L15" s="149"/>
      <c r="M15" s="149"/>
      <c r="N15" s="149"/>
      <c r="O15" s="149"/>
      <c r="P15" s="149"/>
      <c r="Q15" s="149"/>
      <c r="R15" s="149"/>
      <c r="S15" s="149"/>
      <c r="T15" s="149"/>
      <c r="U15" s="149"/>
      <c r="V15" s="149"/>
      <c r="W15" s="149"/>
      <c r="X15" s="137"/>
    </row>
    <row r="16" spans="2:24" ht="12.95" customHeight="1" x14ac:dyDescent="0.25">
      <c r="B16" s="327">
        <v>2</v>
      </c>
      <c r="C16" s="450" t="str">
        <f>IF($W$5="","",IF(HLOOKUP(W5,'PPAP Submission Requirements'!$D$3:$H$22,4,FALSE)="S","X",""))</f>
        <v/>
      </c>
      <c r="D16" s="171"/>
      <c r="E16" s="139" t="s">
        <v>261</v>
      </c>
      <c r="F16" s="144"/>
      <c r="G16" s="136"/>
      <c r="H16" s="136"/>
      <c r="I16" s="136"/>
      <c r="J16" s="140"/>
      <c r="K16" s="141"/>
      <c r="L16" s="136"/>
      <c r="M16" s="136"/>
      <c r="N16" s="136"/>
      <c r="O16" s="136"/>
      <c r="P16" s="136"/>
      <c r="Q16" s="136"/>
      <c r="R16" s="136"/>
      <c r="S16" s="136"/>
      <c r="T16" s="136"/>
      <c r="U16" s="136"/>
      <c r="V16" s="136"/>
      <c r="W16" s="136"/>
      <c r="X16" s="137"/>
    </row>
    <row r="17" spans="2:24" ht="12.95" customHeight="1" x14ac:dyDescent="0.25">
      <c r="B17" s="327"/>
      <c r="C17" s="140"/>
      <c r="D17" s="171"/>
      <c r="E17" s="575" t="s">
        <v>476</v>
      </c>
      <c r="F17" s="575"/>
      <c r="G17" s="575"/>
      <c r="H17" s="575"/>
      <c r="I17" s="575"/>
      <c r="J17" s="575"/>
      <c r="K17" s="575"/>
      <c r="L17" s="575"/>
      <c r="M17" s="575"/>
      <c r="N17" s="575"/>
      <c r="O17" s="575"/>
      <c r="P17" s="575"/>
      <c r="Q17" s="575"/>
      <c r="R17" s="575"/>
      <c r="S17" s="575"/>
      <c r="T17" s="575"/>
      <c r="U17" s="575"/>
      <c r="V17" s="575"/>
      <c r="W17" s="575"/>
      <c r="X17" s="576"/>
    </row>
    <row r="18" spans="2:24" ht="12.95" customHeight="1" x14ac:dyDescent="0.25">
      <c r="B18" s="327"/>
      <c r="C18" s="140"/>
      <c r="D18" s="171"/>
      <c r="E18" s="150"/>
      <c r="F18" s="150"/>
      <c r="G18" s="150"/>
      <c r="H18" s="150"/>
      <c r="I18" s="150"/>
      <c r="J18" s="150"/>
      <c r="K18" s="150"/>
      <c r="L18" s="150"/>
      <c r="M18" s="150"/>
      <c r="N18" s="150"/>
      <c r="O18" s="150"/>
      <c r="P18" s="150"/>
      <c r="Q18" s="150"/>
      <c r="R18" s="150"/>
      <c r="S18" s="150"/>
      <c r="T18" s="150"/>
      <c r="U18" s="150"/>
      <c r="V18" s="150"/>
      <c r="W18" s="150"/>
      <c r="X18" s="151"/>
    </row>
    <row r="19" spans="2:24" ht="15" customHeight="1" x14ac:dyDescent="0.2">
      <c r="B19" s="327">
        <v>3</v>
      </c>
      <c r="C19" s="450" t="str">
        <f>IF($W$5="","",IF(HLOOKUP(W5,'PPAP Submission Requirements'!$D$3:$H$22,5,FALSE)="S","X",""))</f>
        <v/>
      </c>
      <c r="D19" s="171"/>
      <c r="E19" s="574" t="s">
        <v>341</v>
      </c>
      <c r="F19" s="574"/>
      <c r="G19" s="574"/>
      <c r="H19" s="574"/>
      <c r="I19" s="574"/>
      <c r="J19" s="574"/>
      <c r="K19" s="574"/>
      <c r="L19" s="574"/>
      <c r="M19" s="574"/>
      <c r="N19" s="574"/>
      <c r="O19" s="574"/>
      <c r="P19" s="574"/>
      <c r="Q19" s="574"/>
      <c r="R19" s="177"/>
      <c r="S19" s="177"/>
      <c r="T19" s="177"/>
      <c r="U19" s="177"/>
      <c r="V19" s="177"/>
      <c r="W19" s="177"/>
      <c r="X19" s="178"/>
    </row>
    <row r="20" spans="2:24" ht="12.95" customHeight="1" x14ac:dyDescent="0.25">
      <c r="B20" s="327"/>
      <c r="C20" s="140"/>
      <c r="D20" s="171"/>
      <c r="E20" s="572" t="s">
        <v>460</v>
      </c>
      <c r="F20" s="572"/>
      <c r="G20" s="572"/>
      <c r="H20" s="572"/>
      <c r="I20" s="572"/>
      <c r="J20" s="572"/>
      <c r="K20" s="572"/>
      <c r="L20" s="572"/>
      <c r="M20" s="572"/>
      <c r="N20" s="572"/>
      <c r="O20" s="572"/>
      <c r="P20" s="572"/>
      <c r="Q20" s="572"/>
      <c r="R20" s="572"/>
      <c r="S20" s="572"/>
      <c r="T20" s="572"/>
      <c r="U20" s="572"/>
      <c r="V20" s="572"/>
      <c r="W20" s="572"/>
      <c r="X20" s="573"/>
    </row>
    <row r="21" spans="2:24" ht="12.95" customHeight="1" x14ac:dyDescent="0.25">
      <c r="B21" s="327"/>
      <c r="C21" s="140"/>
      <c r="D21" s="171"/>
      <c r="E21" s="572"/>
      <c r="F21" s="572"/>
      <c r="G21" s="572"/>
      <c r="H21" s="572"/>
      <c r="I21" s="572"/>
      <c r="J21" s="572"/>
      <c r="K21" s="572"/>
      <c r="L21" s="572"/>
      <c r="M21" s="572"/>
      <c r="N21" s="572"/>
      <c r="O21" s="572"/>
      <c r="P21" s="572"/>
      <c r="Q21" s="572"/>
      <c r="R21" s="572"/>
      <c r="S21" s="572"/>
      <c r="T21" s="572"/>
      <c r="U21" s="572"/>
      <c r="V21" s="572"/>
      <c r="W21" s="572"/>
      <c r="X21" s="573"/>
    </row>
    <row r="22" spans="2:24" ht="12.95" customHeight="1" x14ac:dyDescent="0.25">
      <c r="B22" s="327"/>
      <c r="C22" s="140"/>
      <c r="D22" s="171"/>
      <c r="E22" s="346"/>
      <c r="F22" s="346"/>
      <c r="G22" s="346"/>
      <c r="H22" s="346"/>
      <c r="I22" s="346"/>
      <c r="J22" s="346"/>
      <c r="K22" s="346"/>
      <c r="L22" s="346"/>
      <c r="M22" s="346"/>
      <c r="N22" s="346"/>
      <c r="O22" s="346"/>
      <c r="P22" s="346"/>
      <c r="Q22" s="346"/>
      <c r="R22" s="346"/>
      <c r="S22" s="346"/>
      <c r="T22" s="346"/>
      <c r="U22" s="346"/>
      <c r="V22" s="346"/>
      <c r="W22" s="346"/>
      <c r="X22" s="347"/>
    </row>
    <row r="23" spans="2:24" ht="12.75" customHeight="1" x14ac:dyDescent="0.25">
      <c r="B23" s="327">
        <v>4</v>
      </c>
      <c r="C23" s="450" t="str">
        <f>IF($W$5="","",IF(HLOOKUP(W5,'PPAP Submission Requirements'!$D$3:$H$22,6,FALSE)="S","X",""))</f>
        <v/>
      </c>
      <c r="D23" s="171"/>
      <c r="E23" s="139" t="s">
        <v>266</v>
      </c>
      <c r="F23" s="144"/>
      <c r="G23" s="136"/>
      <c r="H23" s="136"/>
      <c r="I23" s="136"/>
      <c r="J23" s="140"/>
      <c r="K23" s="141"/>
      <c r="L23" s="136"/>
      <c r="M23" s="136"/>
      <c r="N23" s="136"/>
      <c r="O23" s="136"/>
      <c r="P23" s="136"/>
      <c r="Q23" s="136"/>
      <c r="R23" s="136"/>
      <c r="S23" s="136"/>
      <c r="T23" s="136"/>
      <c r="U23" s="136"/>
      <c r="V23" s="136"/>
      <c r="W23" s="136"/>
      <c r="X23" s="137"/>
    </row>
    <row r="24" spans="2:24" ht="12.95" customHeight="1" x14ac:dyDescent="0.25">
      <c r="B24" s="327"/>
      <c r="C24" s="140"/>
      <c r="D24" s="171"/>
      <c r="E24" s="575" t="s">
        <v>417</v>
      </c>
      <c r="F24" s="575"/>
      <c r="G24" s="575"/>
      <c r="H24" s="575"/>
      <c r="I24" s="575"/>
      <c r="J24" s="575"/>
      <c r="K24" s="575"/>
      <c r="L24" s="575"/>
      <c r="M24" s="575"/>
      <c r="N24" s="575"/>
      <c r="O24" s="575"/>
      <c r="P24" s="575"/>
      <c r="Q24" s="575"/>
      <c r="R24" s="575"/>
      <c r="S24" s="575"/>
      <c r="T24" s="575"/>
      <c r="U24" s="575"/>
      <c r="V24" s="575"/>
      <c r="W24" s="575"/>
      <c r="X24" s="576"/>
    </row>
    <row r="25" spans="2:24" ht="12.95" customHeight="1" x14ac:dyDescent="0.25">
      <c r="B25" s="327"/>
      <c r="C25" s="140"/>
      <c r="D25" s="171"/>
      <c r="E25" s="575"/>
      <c r="F25" s="575"/>
      <c r="G25" s="575"/>
      <c r="H25" s="575"/>
      <c r="I25" s="575"/>
      <c r="J25" s="575"/>
      <c r="K25" s="575"/>
      <c r="L25" s="575"/>
      <c r="M25" s="575"/>
      <c r="N25" s="575"/>
      <c r="O25" s="575"/>
      <c r="P25" s="575"/>
      <c r="Q25" s="575"/>
      <c r="R25" s="575"/>
      <c r="S25" s="575"/>
      <c r="T25" s="575"/>
      <c r="U25" s="575"/>
      <c r="V25" s="575"/>
      <c r="W25" s="575"/>
      <c r="X25" s="576"/>
    </row>
    <row r="26" spans="2:24" ht="12.95" customHeight="1" x14ac:dyDescent="0.25">
      <c r="B26" s="327"/>
      <c r="C26" s="140"/>
      <c r="D26" s="171"/>
      <c r="E26" s="575"/>
      <c r="F26" s="575"/>
      <c r="G26" s="575"/>
      <c r="H26" s="575"/>
      <c r="I26" s="575"/>
      <c r="J26" s="575"/>
      <c r="K26" s="575"/>
      <c r="L26" s="575"/>
      <c r="M26" s="575"/>
      <c r="N26" s="575"/>
      <c r="O26" s="575"/>
      <c r="P26" s="575"/>
      <c r="Q26" s="575"/>
      <c r="R26" s="575"/>
      <c r="S26" s="575"/>
      <c r="T26" s="575"/>
      <c r="U26" s="575"/>
      <c r="V26" s="575"/>
      <c r="W26" s="575"/>
      <c r="X26" s="576"/>
    </row>
    <row r="27" spans="2:24" ht="12.95" customHeight="1" x14ac:dyDescent="0.25">
      <c r="B27" s="327"/>
      <c r="C27" s="140"/>
      <c r="D27" s="171"/>
      <c r="E27" s="326"/>
      <c r="F27" s="156"/>
      <c r="G27" s="156"/>
      <c r="H27" s="156"/>
      <c r="I27" s="156"/>
      <c r="J27" s="156"/>
      <c r="K27" s="156"/>
      <c r="L27" s="156"/>
      <c r="M27" s="156"/>
      <c r="N27" s="156"/>
      <c r="O27" s="156"/>
      <c r="P27" s="156"/>
      <c r="Q27" s="156"/>
      <c r="R27" s="156"/>
      <c r="S27" s="156"/>
      <c r="T27" s="156"/>
      <c r="U27" s="156"/>
      <c r="V27" s="156"/>
      <c r="W27" s="156"/>
      <c r="X27" s="137"/>
    </row>
    <row r="28" spans="2:24" ht="12.95" customHeight="1" x14ac:dyDescent="0.25">
      <c r="B28" s="327">
        <v>5</v>
      </c>
      <c r="C28" s="450" t="str">
        <f>IF($W$5="","",IF(HLOOKUP(W5,'PPAP Submission Requirements'!$D$3:$H$22,7,FALSE)="S","X",""))</f>
        <v/>
      </c>
      <c r="D28" s="171"/>
      <c r="E28" s="139" t="s">
        <v>256</v>
      </c>
      <c r="F28" s="136"/>
      <c r="G28" s="136"/>
      <c r="H28" s="136"/>
      <c r="I28" s="136"/>
      <c r="J28" s="140"/>
      <c r="K28" s="141"/>
      <c r="L28" s="136"/>
      <c r="M28" s="136"/>
      <c r="N28" s="136"/>
      <c r="O28" s="136"/>
      <c r="P28" s="136"/>
      <c r="Q28" s="136"/>
      <c r="R28" s="136"/>
      <c r="S28" s="136"/>
      <c r="T28" s="136"/>
      <c r="U28" s="136"/>
      <c r="V28" s="136"/>
      <c r="W28" s="136"/>
      <c r="X28" s="137"/>
    </row>
    <row r="29" spans="2:24" ht="12.95" customHeight="1" x14ac:dyDescent="0.25">
      <c r="B29" s="327"/>
      <c r="C29" s="140"/>
      <c r="D29" s="171"/>
      <c r="E29" s="575" t="s">
        <v>269</v>
      </c>
      <c r="F29" s="579"/>
      <c r="G29" s="579"/>
      <c r="H29" s="579"/>
      <c r="I29" s="579"/>
      <c r="J29" s="579"/>
      <c r="K29" s="579"/>
      <c r="L29" s="579"/>
      <c r="M29" s="579"/>
      <c r="N29" s="579"/>
      <c r="O29" s="579"/>
      <c r="P29" s="579"/>
      <c r="Q29" s="579"/>
      <c r="R29" s="579"/>
      <c r="S29" s="579"/>
      <c r="T29" s="579"/>
      <c r="U29" s="579"/>
      <c r="V29" s="579"/>
      <c r="W29" s="579"/>
      <c r="X29" s="580"/>
    </row>
    <row r="30" spans="2:24" ht="12.95" customHeight="1" x14ac:dyDescent="0.25">
      <c r="B30" s="327"/>
      <c r="C30" s="140"/>
      <c r="D30" s="171"/>
      <c r="E30" s="152"/>
      <c r="F30" s="152"/>
      <c r="G30" s="152"/>
      <c r="H30" s="152"/>
      <c r="I30" s="152"/>
      <c r="J30" s="152"/>
      <c r="K30" s="152"/>
      <c r="L30" s="152"/>
      <c r="M30" s="152"/>
      <c r="N30" s="152"/>
      <c r="O30" s="152"/>
      <c r="P30" s="152"/>
      <c r="Q30" s="152"/>
      <c r="R30" s="152"/>
      <c r="S30" s="152"/>
      <c r="T30" s="152"/>
      <c r="U30" s="152"/>
      <c r="V30" s="152"/>
      <c r="W30" s="152"/>
      <c r="X30" s="153"/>
    </row>
    <row r="31" spans="2:24" ht="12.95" customHeight="1" x14ac:dyDescent="0.25">
      <c r="B31" s="327">
        <v>6</v>
      </c>
      <c r="C31" s="450" t="str">
        <f>IF($W$5="","",IF(HLOOKUP(W5,'PPAP Submission Requirements'!$D$3:$H$22,8,FALSE)="S","X",""))</f>
        <v/>
      </c>
      <c r="D31" s="171"/>
      <c r="E31" s="139" t="s">
        <v>265</v>
      </c>
      <c r="F31" s="136"/>
      <c r="G31" s="136"/>
      <c r="H31" s="136"/>
      <c r="I31" s="136"/>
      <c r="J31" s="140"/>
      <c r="K31" s="141"/>
      <c r="L31" s="136"/>
      <c r="M31" s="136"/>
      <c r="N31" s="136"/>
      <c r="O31" s="136"/>
      <c r="P31" s="136"/>
      <c r="Q31" s="136"/>
      <c r="R31" s="136"/>
      <c r="S31" s="136"/>
      <c r="T31" s="136"/>
      <c r="U31" s="136"/>
      <c r="V31" s="136"/>
      <c r="W31" s="136"/>
      <c r="X31" s="137"/>
    </row>
    <row r="32" spans="2:24" ht="12.95" customHeight="1" x14ac:dyDescent="0.25">
      <c r="B32" s="327"/>
      <c r="C32" s="140"/>
      <c r="D32" s="171"/>
      <c r="E32" s="575" t="s">
        <v>418</v>
      </c>
      <c r="F32" s="575"/>
      <c r="G32" s="575"/>
      <c r="H32" s="575"/>
      <c r="I32" s="575"/>
      <c r="J32" s="575"/>
      <c r="K32" s="575"/>
      <c r="L32" s="575"/>
      <c r="M32" s="575"/>
      <c r="N32" s="575"/>
      <c r="O32" s="575"/>
      <c r="P32" s="575"/>
      <c r="Q32" s="575"/>
      <c r="R32" s="575"/>
      <c r="S32" s="575"/>
      <c r="T32" s="575"/>
      <c r="U32" s="575"/>
      <c r="V32" s="575"/>
      <c r="W32" s="575"/>
      <c r="X32" s="576"/>
    </row>
    <row r="33" spans="2:24" ht="12.95" customHeight="1" x14ac:dyDescent="0.25">
      <c r="B33" s="327"/>
      <c r="C33" s="140"/>
      <c r="D33" s="171"/>
      <c r="E33" s="575"/>
      <c r="F33" s="575"/>
      <c r="G33" s="575"/>
      <c r="H33" s="575"/>
      <c r="I33" s="575"/>
      <c r="J33" s="575"/>
      <c r="K33" s="575"/>
      <c r="L33" s="575"/>
      <c r="M33" s="575"/>
      <c r="N33" s="575"/>
      <c r="O33" s="575"/>
      <c r="P33" s="575"/>
      <c r="Q33" s="575"/>
      <c r="R33" s="575"/>
      <c r="S33" s="575"/>
      <c r="T33" s="575"/>
      <c r="U33" s="575"/>
      <c r="V33" s="575"/>
      <c r="W33" s="575"/>
      <c r="X33" s="576"/>
    </row>
    <row r="34" spans="2:24" ht="1.5" customHeight="1" x14ac:dyDescent="0.25">
      <c r="B34" s="327"/>
      <c r="C34" s="140"/>
      <c r="D34" s="171"/>
      <c r="E34" s="575"/>
      <c r="F34" s="575"/>
      <c r="G34" s="575"/>
      <c r="H34" s="575"/>
      <c r="I34" s="575"/>
      <c r="J34" s="575"/>
      <c r="K34" s="575"/>
      <c r="L34" s="575"/>
      <c r="M34" s="575"/>
      <c r="N34" s="575"/>
      <c r="O34" s="575"/>
      <c r="P34" s="575"/>
      <c r="Q34" s="575"/>
      <c r="R34" s="575"/>
      <c r="S34" s="575"/>
      <c r="T34" s="575"/>
      <c r="U34" s="575"/>
      <c r="V34" s="575"/>
      <c r="W34" s="575"/>
      <c r="X34" s="576"/>
    </row>
    <row r="35" spans="2:24" ht="12.75" customHeight="1" x14ac:dyDescent="0.25">
      <c r="B35" s="327"/>
      <c r="C35" s="140"/>
      <c r="D35" s="171"/>
      <c r="E35" s="326"/>
      <c r="F35" s="318"/>
      <c r="G35" s="318"/>
      <c r="H35" s="318"/>
      <c r="I35" s="318"/>
      <c r="J35" s="318"/>
      <c r="K35" s="318"/>
      <c r="L35" s="318"/>
      <c r="M35" s="318"/>
      <c r="N35" s="318"/>
      <c r="O35" s="318"/>
      <c r="P35" s="318"/>
      <c r="Q35" s="318"/>
      <c r="R35" s="318"/>
      <c r="S35" s="318"/>
      <c r="T35" s="318"/>
      <c r="U35" s="318"/>
      <c r="V35" s="318"/>
      <c r="W35" s="318"/>
      <c r="X35" s="319"/>
    </row>
    <row r="36" spans="2:24" ht="12.95" customHeight="1" x14ac:dyDescent="0.25">
      <c r="B36" s="327">
        <v>7</v>
      </c>
      <c r="C36" s="450" t="str">
        <f>IF($W$5="","",IF(HLOOKUP(W5,'PPAP Submission Requirements'!$D$3:$H$22,9,FALSE)="S","X",""))</f>
        <v/>
      </c>
      <c r="D36" s="171"/>
      <c r="E36" s="139" t="s">
        <v>267</v>
      </c>
      <c r="F36" s="136"/>
      <c r="G36" s="136"/>
      <c r="H36" s="136"/>
      <c r="I36" s="136"/>
      <c r="J36" s="140"/>
      <c r="K36" s="141"/>
      <c r="L36" s="136"/>
      <c r="M36" s="136"/>
      <c r="N36" s="136"/>
      <c r="O36" s="136"/>
      <c r="P36" s="136"/>
      <c r="Q36" s="136"/>
      <c r="R36" s="136"/>
      <c r="S36" s="136"/>
      <c r="T36" s="136"/>
      <c r="U36" s="136"/>
      <c r="V36" s="136"/>
      <c r="W36" s="136"/>
      <c r="X36" s="137"/>
    </row>
    <row r="37" spans="2:24" ht="12.95" customHeight="1" x14ac:dyDescent="0.25">
      <c r="B37" s="327"/>
      <c r="C37" s="140"/>
      <c r="D37" s="171"/>
      <c r="E37" s="575" t="s">
        <v>461</v>
      </c>
      <c r="F37" s="575"/>
      <c r="G37" s="575"/>
      <c r="H37" s="575"/>
      <c r="I37" s="575"/>
      <c r="J37" s="575"/>
      <c r="K37" s="575"/>
      <c r="L37" s="575"/>
      <c r="M37" s="575"/>
      <c r="N37" s="575"/>
      <c r="O37" s="575"/>
      <c r="P37" s="575"/>
      <c r="Q37" s="575"/>
      <c r="R37" s="575"/>
      <c r="S37" s="575"/>
      <c r="T37" s="575"/>
      <c r="U37" s="575"/>
      <c r="V37" s="575"/>
      <c r="W37" s="575"/>
      <c r="X37" s="576"/>
    </row>
    <row r="38" spans="2:24" ht="12.95" customHeight="1" x14ac:dyDescent="0.2">
      <c r="B38" s="327"/>
      <c r="C38" s="146"/>
      <c r="D38" s="169"/>
      <c r="E38" s="575"/>
      <c r="F38" s="575"/>
      <c r="G38" s="575"/>
      <c r="H38" s="575"/>
      <c r="I38" s="575"/>
      <c r="J38" s="575"/>
      <c r="K38" s="575"/>
      <c r="L38" s="575"/>
      <c r="M38" s="575"/>
      <c r="N38" s="575"/>
      <c r="O38" s="575"/>
      <c r="P38" s="575"/>
      <c r="Q38" s="575"/>
      <c r="R38" s="575"/>
      <c r="S38" s="575"/>
      <c r="T38" s="575"/>
      <c r="U38" s="575"/>
      <c r="V38" s="575"/>
      <c r="W38" s="575"/>
      <c r="X38" s="576"/>
    </row>
    <row r="39" spans="2:24" ht="12.95" customHeight="1" x14ac:dyDescent="0.2">
      <c r="B39" s="327"/>
      <c r="C39" s="146"/>
      <c r="D39" s="169"/>
      <c r="E39" s="575"/>
      <c r="F39" s="575"/>
      <c r="G39" s="575"/>
      <c r="H39" s="575"/>
      <c r="I39" s="575"/>
      <c r="J39" s="575"/>
      <c r="K39" s="575"/>
      <c r="L39" s="575"/>
      <c r="M39" s="575"/>
      <c r="N39" s="575"/>
      <c r="O39" s="575"/>
      <c r="P39" s="575"/>
      <c r="Q39" s="575"/>
      <c r="R39" s="575"/>
      <c r="S39" s="575"/>
      <c r="T39" s="575"/>
      <c r="U39" s="575"/>
      <c r="V39" s="575"/>
      <c r="W39" s="575"/>
      <c r="X39" s="576"/>
    </row>
    <row r="40" spans="2:24" ht="12.95" customHeight="1" x14ac:dyDescent="0.2">
      <c r="B40" s="327"/>
      <c r="C40" s="146"/>
      <c r="D40" s="169"/>
      <c r="E40" s="575"/>
      <c r="F40" s="575"/>
      <c r="G40" s="575"/>
      <c r="H40" s="575"/>
      <c r="I40" s="575"/>
      <c r="J40" s="575"/>
      <c r="K40" s="575"/>
      <c r="L40" s="575"/>
      <c r="M40" s="575"/>
      <c r="N40" s="575"/>
      <c r="O40" s="575"/>
      <c r="P40" s="575"/>
      <c r="Q40" s="575"/>
      <c r="R40" s="575"/>
      <c r="S40" s="575"/>
      <c r="T40" s="575"/>
      <c r="U40" s="575"/>
      <c r="V40" s="575"/>
      <c r="W40" s="575"/>
      <c r="X40" s="576"/>
    </row>
    <row r="41" spans="2:24" ht="12.95" customHeight="1" x14ac:dyDescent="0.2">
      <c r="B41" s="327"/>
      <c r="C41" s="146"/>
      <c r="D41" s="169"/>
      <c r="E41" s="152"/>
      <c r="F41" s="152"/>
      <c r="G41" s="152"/>
      <c r="H41" s="152"/>
      <c r="I41" s="152"/>
      <c r="J41" s="152"/>
      <c r="K41" s="152"/>
      <c r="L41" s="152"/>
      <c r="M41" s="152"/>
      <c r="N41" s="152"/>
      <c r="O41" s="152"/>
      <c r="P41" s="152"/>
      <c r="Q41" s="152"/>
      <c r="R41" s="152"/>
      <c r="S41" s="152"/>
      <c r="T41" s="152"/>
      <c r="U41" s="152"/>
      <c r="V41" s="152"/>
      <c r="W41" s="152"/>
      <c r="X41" s="153"/>
    </row>
    <row r="42" spans="2:24" ht="12.95" customHeight="1" x14ac:dyDescent="0.25">
      <c r="B42" s="327">
        <v>8</v>
      </c>
      <c r="C42" s="450" t="str">
        <f>IF($W$5="","",IF(HLOOKUP(W5,'PPAP Submission Requirements'!$D$3:$H$22,10,FALSE)="S","X",""))</f>
        <v/>
      </c>
      <c r="D42" s="171"/>
      <c r="E42" s="139" t="s">
        <v>259</v>
      </c>
      <c r="F42" s="136"/>
      <c r="G42" s="136"/>
      <c r="H42" s="136"/>
      <c r="I42" s="136"/>
      <c r="J42" s="140"/>
      <c r="K42" s="141"/>
      <c r="L42" s="136"/>
      <c r="M42" s="136"/>
      <c r="N42" s="136"/>
      <c r="O42" s="136"/>
      <c r="P42" s="136"/>
      <c r="Q42" s="136"/>
      <c r="R42" s="136"/>
      <c r="S42" s="136"/>
      <c r="T42" s="136"/>
      <c r="U42" s="136"/>
      <c r="V42" s="136"/>
      <c r="W42" s="136"/>
      <c r="X42" s="137"/>
    </row>
    <row r="43" spans="2:24" ht="12.95" customHeight="1" x14ac:dyDescent="0.25">
      <c r="B43" s="327"/>
      <c r="C43" s="140"/>
      <c r="D43" s="171"/>
      <c r="E43" s="575" t="s">
        <v>477</v>
      </c>
      <c r="F43" s="575"/>
      <c r="G43" s="575"/>
      <c r="H43" s="575"/>
      <c r="I43" s="575"/>
      <c r="J43" s="575"/>
      <c r="K43" s="575"/>
      <c r="L43" s="575"/>
      <c r="M43" s="575"/>
      <c r="N43" s="575"/>
      <c r="O43" s="575"/>
      <c r="P43" s="575"/>
      <c r="Q43" s="575"/>
      <c r="R43" s="575"/>
      <c r="S43" s="575"/>
      <c r="T43" s="575"/>
      <c r="U43" s="575"/>
      <c r="V43" s="575"/>
      <c r="W43" s="575"/>
      <c r="X43" s="576"/>
    </row>
    <row r="44" spans="2:24" ht="12.95" customHeight="1" x14ac:dyDescent="0.25">
      <c r="B44" s="327"/>
      <c r="C44" s="140"/>
      <c r="D44" s="171"/>
      <c r="E44" s="575"/>
      <c r="F44" s="575"/>
      <c r="G44" s="575"/>
      <c r="H44" s="575"/>
      <c r="I44" s="575"/>
      <c r="J44" s="575"/>
      <c r="K44" s="575"/>
      <c r="L44" s="575"/>
      <c r="M44" s="575"/>
      <c r="N44" s="575"/>
      <c r="O44" s="575"/>
      <c r="P44" s="575"/>
      <c r="Q44" s="575"/>
      <c r="R44" s="575"/>
      <c r="S44" s="575"/>
      <c r="T44" s="575"/>
      <c r="U44" s="575"/>
      <c r="V44" s="575"/>
      <c r="W44" s="575"/>
      <c r="X44" s="576"/>
    </row>
    <row r="45" spans="2:24" ht="12.95" customHeight="1" x14ac:dyDescent="0.25">
      <c r="B45" s="327"/>
      <c r="C45" s="140"/>
      <c r="D45" s="171"/>
      <c r="E45" s="575"/>
      <c r="F45" s="575"/>
      <c r="G45" s="575"/>
      <c r="H45" s="575"/>
      <c r="I45" s="575"/>
      <c r="J45" s="575"/>
      <c r="K45" s="575"/>
      <c r="L45" s="575"/>
      <c r="M45" s="575"/>
      <c r="N45" s="575"/>
      <c r="O45" s="575"/>
      <c r="P45" s="575"/>
      <c r="Q45" s="575"/>
      <c r="R45" s="575"/>
      <c r="S45" s="575"/>
      <c r="T45" s="575"/>
      <c r="U45" s="575"/>
      <c r="V45" s="575"/>
      <c r="W45" s="575"/>
      <c r="X45" s="576"/>
    </row>
    <row r="46" spans="2:24" ht="12.95" customHeight="1" x14ac:dyDescent="0.25">
      <c r="B46" s="327"/>
      <c r="C46" s="140"/>
      <c r="D46" s="171"/>
      <c r="E46" s="136"/>
      <c r="F46" s="136"/>
      <c r="G46" s="136"/>
      <c r="H46" s="136"/>
      <c r="I46" s="136"/>
      <c r="J46" s="146"/>
      <c r="K46" s="138"/>
      <c r="L46" s="136"/>
      <c r="M46" s="136"/>
      <c r="N46" s="136"/>
      <c r="O46" s="136"/>
      <c r="P46" s="136"/>
      <c r="Q46" s="136"/>
      <c r="R46" s="136"/>
      <c r="S46" s="136"/>
      <c r="T46" s="136"/>
      <c r="U46" s="136"/>
      <c r="V46" s="136"/>
      <c r="W46" s="136"/>
      <c r="X46" s="137"/>
    </row>
    <row r="47" spans="2:24" ht="12.95" customHeight="1" x14ac:dyDescent="0.25">
      <c r="B47" s="327">
        <v>9</v>
      </c>
      <c r="C47" s="450" t="str">
        <f>IF($W$5="","",IF(HLOOKUP(W5,'PPAP Submission Requirements'!$D$3:$H$22,11,FALSE)="S","X",""))</f>
        <v/>
      </c>
      <c r="D47" s="171"/>
      <c r="E47" s="139" t="s">
        <v>257</v>
      </c>
      <c r="F47" s="136"/>
      <c r="G47" s="136"/>
      <c r="H47" s="136"/>
      <c r="I47" s="136"/>
      <c r="J47" s="140"/>
      <c r="K47" s="141"/>
      <c r="L47" s="136"/>
      <c r="M47" s="136"/>
      <c r="N47" s="136"/>
      <c r="O47" s="136"/>
      <c r="P47" s="136"/>
      <c r="Q47" s="136"/>
      <c r="R47" s="136"/>
      <c r="S47" s="136"/>
      <c r="T47" s="136"/>
      <c r="U47" s="136"/>
      <c r="V47" s="136"/>
      <c r="W47" s="136"/>
      <c r="X47" s="137"/>
    </row>
    <row r="48" spans="2:24" ht="12.95" customHeight="1" x14ac:dyDescent="0.2">
      <c r="B48" s="327"/>
      <c r="C48" s="146"/>
      <c r="D48" s="171"/>
      <c r="E48" s="575" t="s">
        <v>419</v>
      </c>
      <c r="F48" s="575"/>
      <c r="G48" s="575"/>
      <c r="H48" s="575"/>
      <c r="I48" s="575"/>
      <c r="J48" s="575"/>
      <c r="K48" s="575"/>
      <c r="L48" s="575"/>
      <c r="M48" s="575"/>
      <c r="N48" s="575"/>
      <c r="O48" s="575"/>
      <c r="P48" s="575"/>
      <c r="Q48" s="575"/>
      <c r="R48" s="575"/>
      <c r="S48" s="575"/>
      <c r="T48" s="575"/>
      <c r="U48" s="575"/>
      <c r="V48" s="575"/>
      <c r="W48" s="575"/>
      <c r="X48" s="576"/>
    </row>
    <row r="49" spans="2:24" ht="12.95" customHeight="1" x14ac:dyDescent="0.25">
      <c r="B49" s="327"/>
      <c r="C49" s="140"/>
      <c r="D49" s="171"/>
      <c r="E49" s="575"/>
      <c r="F49" s="575"/>
      <c r="G49" s="575"/>
      <c r="H49" s="575"/>
      <c r="I49" s="575"/>
      <c r="J49" s="575"/>
      <c r="K49" s="575"/>
      <c r="L49" s="575"/>
      <c r="M49" s="575"/>
      <c r="N49" s="575"/>
      <c r="O49" s="575"/>
      <c r="P49" s="575"/>
      <c r="Q49" s="575"/>
      <c r="R49" s="575"/>
      <c r="S49" s="575"/>
      <c r="T49" s="575"/>
      <c r="U49" s="575"/>
      <c r="V49" s="575"/>
      <c r="W49" s="575"/>
      <c r="X49" s="576"/>
    </row>
    <row r="50" spans="2:24" ht="12.95" customHeight="1" x14ac:dyDescent="0.25">
      <c r="B50" s="327"/>
      <c r="C50" s="140"/>
      <c r="D50" s="171"/>
      <c r="E50" s="575"/>
      <c r="F50" s="575"/>
      <c r="G50" s="575"/>
      <c r="H50" s="575"/>
      <c r="I50" s="575"/>
      <c r="J50" s="575"/>
      <c r="K50" s="575"/>
      <c r="L50" s="575"/>
      <c r="M50" s="575"/>
      <c r="N50" s="575"/>
      <c r="O50" s="575"/>
      <c r="P50" s="575"/>
      <c r="Q50" s="575"/>
      <c r="R50" s="575"/>
      <c r="S50" s="575"/>
      <c r="T50" s="575"/>
      <c r="U50" s="575"/>
      <c r="V50" s="575"/>
      <c r="W50" s="575"/>
      <c r="X50" s="576"/>
    </row>
    <row r="51" spans="2:24" ht="12.95" customHeight="1" x14ac:dyDescent="0.2">
      <c r="B51" s="327"/>
      <c r="C51" s="136"/>
      <c r="D51" s="169"/>
      <c r="E51" s="136"/>
      <c r="F51" s="136"/>
      <c r="G51" s="136"/>
      <c r="H51" s="136"/>
      <c r="I51" s="136"/>
      <c r="J51" s="136"/>
      <c r="K51" s="136"/>
      <c r="L51" s="136"/>
      <c r="M51" s="136"/>
      <c r="N51" s="136"/>
      <c r="O51" s="136"/>
      <c r="P51" s="136"/>
      <c r="Q51" s="136"/>
      <c r="R51" s="136"/>
      <c r="S51" s="136"/>
      <c r="T51" s="136"/>
      <c r="U51" s="136"/>
      <c r="V51" s="136"/>
      <c r="W51" s="136"/>
      <c r="X51" s="137"/>
    </row>
    <row r="52" spans="2:24" ht="12.95" customHeight="1" x14ac:dyDescent="0.25">
      <c r="B52" s="327">
        <v>10</v>
      </c>
      <c r="C52" s="450" t="str">
        <f>IF($W$5="","",IF(HLOOKUP(W5,'PPAP Submission Requirements'!$D$3:$H$22,12,FALSE)="S","X",""))</f>
        <v/>
      </c>
      <c r="D52" s="172"/>
      <c r="E52" s="139" t="s">
        <v>270</v>
      </c>
      <c r="F52" s="136"/>
      <c r="G52" s="136"/>
      <c r="H52" s="136"/>
      <c r="I52" s="136"/>
      <c r="J52" s="140"/>
      <c r="K52" s="141"/>
      <c r="L52" s="136"/>
      <c r="M52" s="136"/>
      <c r="N52" s="136"/>
      <c r="O52" s="136"/>
      <c r="P52" s="136"/>
      <c r="Q52" s="136"/>
      <c r="R52" s="136"/>
      <c r="S52" s="136"/>
      <c r="T52" s="136"/>
      <c r="U52" s="136"/>
      <c r="V52" s="136"/>
      <c r="W52" s="136"/>
      <c r="X52" s="137"/>
    </row>
    <row r="53" spans="2:24" ht="12.95" customHeight="1" x14ac:dyDescent="0.25">
      <c r="B53" s="327"/>
      <c r="C53" s="367"/>
      <c r="D53" s="172"/>
      <c r="E53" s="583" t="s">
        <v>420</v>
      </c>
      <c r="F53" s="583"/>
      <c r="G53" s="583"/>
      <c r="H53" s="583"/>
      <c r="I53" s="583"/>
      <c r="J53" s="583"/>
      <c r="K53" s="583"/>
      <c r="L53" s="583"/>
      <c r="M53" s="583"/>
      <c r="N53" s="583"/>
      <c r="O53" s="583"/>
      <c r="P53" s="583"/>
      <c r="Q53" s="583"/>
      <c r="R53" s="583"/>
      <c r="S53" s="583"/>
      <c r="T53" s="583"/>
      <c r="U53" s="583"/>
      <c r="V53" s="583"/>
      <c r="W53" s="583"/>
      <c r="X53" s="584"/>
    </row>
    <row r="54" spans="2:24" ht="12.95" customHeight="1" x14ac:dyDescent="0.25">
      <c r="B54" s="327"/>
      <c r="C54" s="367"/>
      <c r="D54" s="172"/>
      <c r="E54" s="583"/>
      <c r="F54" s="583"/>
      <c r="G54" s="583"/>
      <c r="H54" s="583"/>
      <c r="I54" s="583"/>
      <c r="J54" s="583"/>
      <c r="K54" s="583"/>
      <c r="L54" s="583"/>
      <c r="M54" s="583"/>
      <c r="N54" s="583"/>
      <c r="O54" s="583"/>
      <c r="P54" s="583"/>
      <c r="Q54" s="583"/>
      <c r="R54" s="583"/>
      <c r="S54" s="583"/>
      <c r="T54" s="583"/>
      <c r="U54" s="583"/>
      <c r="V54" s="583"/>
      <c r="W54" s="583"/>
      <c r="X54" s="584"/>
    </row>
    <row r="55" spans="2:24" ht="12.95" customHeight="1" x14ac:dyDescent="0.25">
      <c r="B55" s="327"/>
      <c r="C55" s="367"/>
      <c r="D55" s="172"/>
      <c r="E55" s="154"/>
      <c r="F55" s="154"/>
      <c r="G55" s="154"/>
      <c r="H55" s="154"/>
      <c r="I55" s="154"/>
      <c r="J55" s="154"/>
      <c r="K55" s="154"/>
      <c r="L55" s="154"/>
      <c r="M55" s="154"/>
      <c r="N55" s="154"/>
      <c r="O55" s="154"/>
      <c r="P55" s="154"/>
      <c r="Q55" s="154"/>
      <c r="R55" s="154"/>
      <c r="S55" s="154"/>
      <c r="T55" s="154"/>
      <c r="U55" s="154"/>
      <c r="V55" s="154"/>
      <c r="W55" s="154"/>
      <c r="X55" s="155"/>
    </row>
    <row r="56" spans="2:24" ht="12.95" customHeight="1" x14ac:dyDescent="0.25">
      <c r="B56" s="327">
        <v>11</v>
      </c>
      <c r="C56" s="450" t="str">
        <f>IF($W$5="","",IF(HLOOKUP(W5,'PPAP Submission Requirements'!$D$3:$H$22,13,FALSE)="S","X",""))</f>
        <v/>
      </c>
      <c r="D56" s="171"/>
      <c r="E56" s="139" t="s">
        <v>315</v>
      </c>
      <c r="F56" s="136"/>
      <c r="G56" s="136"/>
      <c r="H56" s="136"/>
      <c r="I56" s="136"/>
      <c r="J56" s="140"/>
      <c r="K56" s="141"/>
      <c r="L56" s="136"/>
      <c r="M56" s="136"/>
      <c r="N56" s="136"/>
      <c r="O56" s="136"/>
      <c r="P56" s="136"/>
      <c r="Q56" s="136"/>
      <c r="R56" s="136"/>
      <c r="S56" s="136"/>
      <c r="T56" s="136"/>
      <c r="U56" s="136"/>
      <c r="V56" s="136"/>
      <c r="W56" s="136"/>
      <c r="X56" s="137"/>
    </row>
    <row r="57" spans="2:24" ht="12.95" customHeight="1" x14ac:dyDescent="0.25">
      <c r="B57" s="327"/>
      <c r="C57" s="140"/>
      <c r="D57" s="171"/>
      <c r="E57" s="136" t="s">
        <v>458</v>
      </c>
      <c r="F57" s="136"/>
      <c r="G57" s="136"/>
      <c r="H57" s="136"/>
      <c r="I57" s="136"/>
      <c r="J57" s="140"/>
      <c r="K57" s="141"/>
      <c r="L57" s="136"/>
      <c r="M57" s="136"/>
      <c r="N57" s="136"/>
      <c r="O57" s="136"/>
      <c r="P57" s="136"/>
      <c r="Q57" s="136"/>
      <c r="R57" s="136"/>
      <c r="S57" s="136"/>
      <c r="T57" s="136"/>
      <c r="U57" s="136"/>
      <c r="V57" s="136"/>
      <c r="W57" s="136"/>
      <c r="X57" s="137"/>
    </row>
    <row r="58" spans="2:24" ht="12.95" customHeight="1" x14ac:dyDescent="0.25">
      <c r="B58" s="327"/>
      <c r="C58" s="140"/>
      <c r="D58" s="171"/>
      <c r="E58" s="136" t="s">
        <v>480</v>
      </c>
      <c r="F58" s="136"/>
      <c r="G58" s="136"/>
      <c r="H58" s="136"/>
      <c r="I58" s="136"/>
      <c r="J58" s="140"/>
      <c r="K58" s="141"/>
      <c r="L58" s="136"/>
      <c r="M58" s="136"/>
      <c r="N58" s="136"/>
      <c r="O58" s="136"/>
      <c r="P58" s="136"/>
      <c r="Q58" s="136"/>
      <c r="R58" s="136"/>
      <c r="S58" s="136"/>
      <c r="T58" s="136"/>
      <c r="U58" s="136"/>
      <c r="V58" s="136"/>
      <c r="W58" s="136"/>
      <c r="X58" s="137"/>
    </row>
    <row r="59" spans="2:24" ht="12.95" customHeight="1" x14ac:dyDescent="0.25">
      <c r="B59" s="327"/>
      <c r="C59" s="140"/>
      <c r="D59" s="171"/>
      <c r="E59" s="136" t="s">
        <v>422</v>
      </c>
      <c r="F59" s="136"/>
      <c r="G59" s="136"/>
      <c r="H59" s="136"/>
      <c r="I59" s="136"/>
      <c r="J59" s="140"/>
      <c r="K59" s="141"/>
      <c r="L59" s="136"/>
      <c r="M59" s="136"/>
      <c r="N59" s="136"/>
      <c r="O59" s="136"/>
      <c r="P59" s="136"/>
      <c r="Q59" s="136"/>
      <c r="R59" s="136"/>
      <c r="S59" s="136"/>
      <c r="T59" s="136"/>
      <c r="U59" s="136"/>
      <c r="V59" s="136"/>
      <c r="W59" s="136"/>
      <c r="X59" s="137"/>
    </row>
    <row r="60" spans="2:24" ht="12.95" customHeight="1" x14ac:dyDescent="0.25">
      <c r="B60" s="327"/>
      <c r="C60" s="140"/>
      <c r="D60" s="171"/>
      <c r="E60" s="136" t="s">
        <v>462</v>
      </c>
      <c r="F60" s="136"/>
      <c r="G60" s="136"/>
      <c r="H60" s="136"/>
      <c r="I60" s="136"/>
      <c r="J60" s="140"/>
      <c r="K60" s="141"/>
      <c r="L60" s="136"/>
      <c r="M60" s="136"/>
      <c r="N60" s="136"/>
      <c r="O60" s="136"/>
      <c r="P60" s="136"/>
      <c r="Q60" s="136"/>
      <c r="R60" s="136"/>
      <c r="S60" s="136"/>
      <c r="T60" s="136"/>
      <c r="U60" s="136"/>
      <c r="V60" s="136"/>
      <c r="W60" s="136"/>
      <c r="X60" s="137"/>
    </row>
    <row r="61" spans="2:24" ht="12.95" customHeight="1" x14ac:dyDescent="0.25">
      <c r="B61" s="327"/>
      <c r="C61" s="140"/>
      <c r="D61" s="171"/>
      <c r="E61" s="136"/>
      <c r="F61" s="136"/>
      <c r="G61" s="136"/>
      <c r="H61" s="136"/>
      <c r="I61" s="136"/>
      <c r="J61" s="140"/>
      <c r="K61" s="141"/>
      <c r="L61" s="136"/>
      <c r="M61" s="136"/>
      <c r="N61" s="136"/>
      <c r="O61" s="136"/>
      <c r="P61" s="136"/>
      <c r="Q61" s="136"/>
      <c r="R61" s="136"/>
      <c r="S61" s="136"/>
      <c r="T61" s="136"/>
      <c r="U61" s="136"/>
      <c r="V61" s="136"/>
      <c r="W61" s="136"/>
      <c r="X61" s="137"/>
    </row>
    <row r="62" spans="2:24" ht="12.95" customHeight="1" x14ac:dyDescent="0.25">
      <c r="B62" s="327">
        <v>12</v>
      </c>
      <c r="C62" s="450" t="str">
        <f>IF($W$5="","",IF(HLOOKUP(W5,'PPAP Submission Requirements'!$D$3:$H$22,14,FALSE)="S","X",""))</f>
        <v/>
      </c>
      <c r="D62" s="171"/>
      <c r="E62" s="139" t="s">
        <v>264</v>
      </c>
      <c r="F62" s="136"/>
      <c r="G62" s="136"/>
      <c r="H62" s="136"/>
      <c r="I62" s="136"/>
      <c r="J62" s="140"/>
      <c r="K62" s="141"/>
      <c r="L62" s="136"/>
      <c r="M62" s="136"/>
      <c r="N62" s="136"/>
      <c r="O62" s="136"/>
      <c r="P62" s="136"/>
      <c r="Q62" s="136"/>
      <c r="R62" s="136"/>
      <c r="S62" s="136"/>
      <c r="T62" s="136"/>
      <c r="U62" s="136"/>
      <c r="V62" s="136"/>
      <c r="W62" s="136"/>
      <c r="X62" s="137"/>
    </row>
    <row r="63" spans="2:24" ht="12.95" customHeight="1" x14ac:dyDescent="0.25">
      <c r="B63" s="327"/>
      <c r="C63" s="140"/>
      <c r="D63" s="171"/>
      <c r="E63" s="572" t="s">
        <v>421</v>
      </c>
      <c r="F63" s="572"/>
      <c r="G63" s="572"/>
      <c r="H63" s="572"/>
      <c r="I63" s="572"/>
      <c r="J63" s="572"/>
      <c r="K63" s="572"/>
      <c r="L63" s="572"/>
      <c r="M63" s="572"/>
      <c r="N63" s="572"/>
      <c r="O63" s="572"/>
      <c r="P63" s="572"/>
      <c r="Q63" s="572"/>
      <c r="R63" s="572"/>
      <c r="S63" s="572"/>
      <c r="T63" s="572"/>
      <c r="U63" s="572"/>
      <c r="V63" s="572"/>
      <c r="W63" s="572"/>
      <c r="X63" s="573"/>
    </row>
    <row r="64" spans="2:24" ht="12.95" customHeight="1" x14ac:dyDescent="0.25">
      <c r="B64" s="327"/>
      <c r="C64" s="140"/>
      <c r="D64" s="171"/>
      <c r="E64" s="572"/>
      <c r="F64" s="572"/>
      <c r="G64" s="572"/>
      <c r="H64" s="572"/>
      <c r="I64" s="572"/>
      <c r="J64" s="572"/>
      <c r="K64" s="572"/>
      <c r="L64" s="572"/>
      <c r="M64" s="572"/>
      <c r="N64" s="572"/>
      <c r="O64" s="572"/>
      <c r="P64" s="572"/>
      <c r="Q64" s="572"/>
      <c r="R64" s="572"/>
      <c r="S64" s="572"/>
      <c r="T64" s="572"/>
      <c r="U64" s="572"/>
      <c r="V64" s="572"/>
      <c r="W64" s="572"/>
      <c r="X64" s="573"/>
    </row>
    <row r="65" spans="2:31" ht="12.95" customHeight="1" x14ac:dyDescent="0.25">
      <c r="B65" s="327"/>
      <c r="C65" s="140"/>
      <c r="D65" s="171"/>
      <c r="E65" s="136"/>
      <c r="F65" s="136"/>
      <c r="G65" s="136"/>
      <c r="H65" s="136"/>
      <c r="I65" s="136"/>
      <c r="J65" s="140"/>
      <c r="K65" s="141"/>
      <c r="L65" s="136"/>
      <c r="M65" s="136"/>
      <c r="N65" s="136"/>
      <c r="O65" s="136"/>
      <c r="P65" s="136"/>
      <c r="Q65" s="136"/>
      <c r="R65" s="136"/>
      <c r="S65" s="136"/>
      <c r="T65" s="136"/>
      <c r="U65" s="136"/>
      <c r="V65" s="136"/>
      <c r="W65" s="136"/>
      <c r="X65" s="137"/>
    </row>
    <row r="66" spans="2:31" ht="12.95" customHeight="1" x14ac:dyDescent="0.25">
      <c r="B66" s="327">
        <v>13</v>
      </c>
      <c r="C66" s="450" t="str">
        <f>IF($W$5="","",IF(HLOOKUP(W5,'PPAP Submission Requirements'!$D$3:$H$22,15,FALSE)="S","X",""))</f>
        <v/>
      </c>
      <c r="D66" s="171"/>
      <c r="E66" s="139" t="s">
        <v>262</v>
      </c>
      <c r="F66" s="136"/>
      <c r="G66" s="136"/>
      <c r="H66" s="136"/>
      <c r="I66" s="136"/>
      <c r="J66" s="140"/>
      <c r="K66" s="141"/>
      <c r="L66" s="136"/>
      <c r="M66" s="136"/>
      <c r="N66" s="136"/>
      <c r="O66" s="136"/>
      <c r="P66" s="136"/>
      <c r="Q66" s="136"/>
      <c r="R66" s="136"/>
      <c r="S66" s="136"/>
      <c r="T66" s="136"/>
      <c r="U66" s="136"/>
      <c r="V66" s="136"/>
      <c r="W66" s="136"/>
      <c r="X66" s="137"/>
    </row>
    <row r="67" spans="2:31" ht="12.95" customHeight="1" x14ac:dyDescent="0.25">
      <c r="B67" s="327"/>
      <c r="C67" s="140"/>
      <c r="D67" s="171"/>
      <c r="E67" s="577" t="s">
        <v>467</v>
      </c>
      <c r="F67" s="577"/>
      <c r="G67" s="577"/>
      <c r="H67" s="577"/>
      <c r="I67" s="577"/>
      <c r="J67" s="577"/>
      <c r="K67" s="577"/>
      <c r="L67" s="577"/>
      <c r="M67" s="577"/>
      <c r="N67" s="577"/>
      <c r="O67" s="577"/>
      <c r="P67" s="577"/>
      <c r="Q67" s="577"/>
      <c r="R67" s="577"/>
      <c r="S67" s="577"/>
      <c r="T67" s="577"/>
      <c r="U67" s="577"/>
      <c r="V67" s="577"/>
      <c r="W67" s="577"/>
      <c r="X67" s="578"/>
      <c r="AA67" s="365"/>
      <c r="AB67" s="365"/>
      <c r="AC67" s="365"/>
      <c r="AD67" s="365"/>
      <c r="AE67" s="365"/>
    </row>
    <row r="68" spans="2:31" ht="12.95" customHeight="1" x14ac:dyDescent="0.25">
      <c r="B68" s="327"/>
      <c r="C68" s="140"/>
      <c r="D68" s="171"/>
      <c r="E68" s="139"/>
      <c r="F68" s="136"/>
      <c r="G68" s="136"/>
      <c r="H68" s="136"/>
      <c r="I68" s="136"/>
      <c r="J68" s="140"/>
      <c r="K68" s="141"/>
      <c r="L68" s="136"/>
      <c r="M68" s="136"/>
      <c r="N68" s="136"/>
      <c r="O68" s="136"/>
      <c r="P68" s="136"/>
      <c r="Q68" s="136"/>
      <c r="R68" s="136"/>
      <c r="S68" s="136"/>
      <c r="T68" s="136"/>
      <c r="U68" s="136"/>
      <c r="V68" s="136"/>
      <c r="W68" s="136"/>
      <c r="X68" s="137"/>
      <c r="AA68" s="365"/>
      <c r="AB68" s="365"/>
      <c r="AC68" s="365"/>
      <c r="AD68" s="365"/>
      <c r="AE68" s="365"/>
    </row>
    <row r="69" spans="2:31" ht="12.95" customHeight="1" x14ac:dyDescent="0.25">
      <c r="B69" s="327">
        <v>14</v>
      </c>
      <c r="C69" s="450" t="str">
        <f>IF($W$5="","",IF(HLOOKUP(W5,'PPAP Submission Requirements'!$D$3:$H$22,16,FALSE)="S","X",""))</f>
        <v/>
      </c>
      <c r="D69" s="171"/>
      <c r="E69" s="139" t="s">
        <v>268</v>
      </c>
      <c r="F69" s="136"/>
      <c r="G69" s="136"/>
      <c r="H69" s="136"/>
      <c r="I69" s="581">
        <v>5</v>
      </c>
      <c r="J69" s="582"/>
      <c r="K69" s="498" t="s">
        <v>483</v>
      </c>
      <c r="L69" s="499"/>
      <c r="M69" s="500"/>
      <c r="N69" s="501"/>
      <c r="O69" s="500"/>
      <c r="P69" s="500"/>
      <c r="Q69" s="136"/>
      <c r="R69" s="136"/>
      <c r="S69" s="136"/>
      <c r="T69" s="136"/>
      <c r="U69" s="136"/>
      <c r="V69" s="136"/>
      <c r="W69" s="136"/>
      <c r="X69" s="137"/>
      <c r="AA69" s="365"/>
      <c r="AB69" s="365"/>
      <c r="AC69" s="365"/>
      <c r="AD69" s="365"/>
      <c r="AE69" s="365"/>
    </row>
    <row r="70" spans="2:31" ht="12.95" customHeight="1" x14ac:dyDescent="0.25">
      <c r="B70" s="327"/>
      <c r="C70" s="140"/>
      <c r="D70" s="171"/>
      <c r="E70" s="572" t="s">
        <v>484</v>
      </c>
      <c r="F70" s="572"/>
      <c r="G70" s="572"/>
      <c r="H70" s="572"/>
      <c r="I70" s="572"/>
      <c r="J70" s="572"/>
      <c r="K70" s="572"/>
      <c r="L70" s="572"/>
      <c r="M70" s="572"/>
      <c r="N70" s="572"/>
      <c r="O70" s="572"/>
      <c r="P70" s="572"/>
      <c r="Q70" s="572"/>
      <c r="R70" s="572"/>
      <c r="S70" s="572"/>
      <c r="T70" s="572"/>
      <c r="U70" s="572"/>
      <c r="V70" s="572"/>
      <c r="W70" s="572"/>
      <c r="X70" s="573"/>
      <c r="AA70" s="365"/>
      <c r="AB70" s="365"/>
      <c r="AC70" s="365"/>
      <c r="AD70" s="365"/>
      <c r="AE70" s="365"/>
    </row>
    <row r="71" spans="2:31" ht="12.95" customHeight="1" x14ac:dyDescent="0.25">
      <c r="B71" s="327"/>
      <c r="C71" s="140"/>
      <c r="D71" s="171"/>
      <c r="E71" s="572"/>
      <c r="F71" s="572"/>
      <c r="G71" s="572"/>
      <c r="H71" s="572"/>
      <c r="I71" s="572"/>
      <c r="J71" s="572"/>
      <c r="K71" s="572"/>
      <c r="L71" s="572"/>
      <c r="M71" s="572"/>
      <c r="N71" s="572"/>
      <c r="O71" s="572"/>
      <c r="P71" s="572"/>
      <c r="Q71" s="572"/>
      <c r="R71" s="572"/>
      <c r="S71" s="572"/>
      <c r="T71" s="572"/>
      <c r="U71" s="572"/>
      <c r="V71" s="572"/>
      <c r="W71" s="572"/>
      <c r="X71" s="573"/>
      <c r="AA71" s="365"/>
      <c r="AB71" s="365"/>
      <c r="AC71" s="365"/>
      <c r="AD71" s="365"/>
      <c r="AE71" s="365"/>
    </row>
    <row r="72" spans="2:31" ht="12.95" customHeight="1" x14ac:dyDescent="0.25">
      <c r="B72" s="327"/>
      <c r="C72" s="140"/>
      <c r="D72" s="171"/>
      <c r="E72" s="572"/>
      <c r="F72" s="572"/>
      <c r="G72" s="572"/>
      <c r="H72" s="572"/>
      <c r="I72" s="572"/>
      <c r="J72" s="572"/>
      <c r="K72" s="572"/>
      <c r="L72" s="572"/>
      <c r="M72" s="572"/>
      <c r="N72" s="572"/>
      <c r="O72" s="572"/>
      <c r="P72" s="572"/>
      <c r="Q72" s="572"/>
      <c r="R72" s="572"/>
      <c r="S72" s="572"/>
      <c r="T72" s="572"/>
      <c r="U72" s="572"/>
      <c r="V72" s="572"/>
      <c r="W72" s="572"/>
      <c r="X72" s="573"/>
      <c r="AA72" s="365"/>
      <c r="AB72" s="365"/>
      <c r="AC72" s="365"/>
      <c r="AD72" s="365"/>
      <c r="AE72" s="365"/>
    </row>
    <row r="73" spans="2:31" ht="12.95" customHeight="1" x14ac:dyDescent="0.25">
      <c r="B73" s="327"/>
      <c r="C73" s="140"/>
      <c r="D73" s="171"/>
      <c r="E73" s="572"/>
      <c r="F73" s="572"/>
      <c r="G73" s="572"/>
      <c r="H73" s="572"/>
      <c r="I73" s="572"/>
      <c r="J73" s="572"/>
      <c r="K73" s="572"/>
      <c r="L73" s="572"/>
      <c r="M73" s="572"/>
      <c r="N73" s="572"/>
      <c r="O73" s="572"/>
      <c r="P73" s="572"/>
      <c r="Q73" s="572"/>
      <c r="R73" s="572"/>
      <c r="S73" s="572"/>
      <c r="T73" s="572"/>
      <c r="U73" s="572"/>
      <c r="V73" s="572"/>
      <c r="W73" s="572"/>
      <c r="X73" s="573"/>
      <c r="AA73" s="365"/>
      <c r="AB73" s="365"/>
      <c r="AC73" s="365"/>
      <c r="AD73" s="365"/>
      <c r="AE73" s="365"/>
    </row>
    <row r="74" spans="2:31" ht="12.95" customHeight="1" x14ac:dyDescent="0.25">
      <c r="B74" s="327"/>
      <c r="C74" s="140"/>
      <c r="D74" s="171"/>
      <c r="E74" s="145"/>
      <c r="F74" s="145"/>
      <c r="G74" s="145"/>
      <c r="H74" s="145"/>
      <c r="I74" s="145"/>
      <c r="J74" s="147"/>
      <c r="K74" s="148"/>
      <c r="L74" s="145"/>
      <c r="M74" s="145"/>
      <c r="N74" s="145"/>
      <c r="O74" s="145"/>
      <c r="P74" s="145"/>
      <c r="Q74" s="145"/>
      <c r="R74" s="136"/>
      <c r="S74" s="136"/>
      <c r="T74" s="136"/>
      <c r="U74" s="136"/>
      <c r="V74" s="136"/>
      <c r="W74" s="136"/>
      <c r="X74" s="137"/>
      <c r="AA74" s="365"/>
      <c r="AB74" s="365"/>
      <c r="AC74" s="365"/>
      <c r="AD74" s="365"/>
      <c r="AE74" s="365"/>
    </row>
    <row r="75" spans="2:31" ht="12.95" customHeight="1" x14ac:dyDescent="0.25">
      <c r="B75" s="327">
        <v>15</v>
      </c>
      <c r="C75" s="450" t="str">
        <f>IF($W$5="","",IF(HLOOKUP(W5,'PPAP Submission Requirements'!$D$3:$H$22,17,FALSE)="S","X",""))</f>
        <v/>
      </c>
      <c r="D75" s="171"/>
      <c r="E75" s="139" t="s">
        <v>263</v>
      </c>
      <c r="F75" s="136"/>
      <c r="G75" s="136"/>
      <c r="H75" s="136"/>
      <c r="I75" s="136"/>
      <c r="J75" s="140"/>
      <c r="K75" s="141"/>
      <c r="L75" s="136"/>
      <c r="M75" s="136"/>
      <c r="N75" s="136"/>
      <c r="O75" s="136"/>
      <c r="P75" s="136"/>
      <c r="Q75" s="136"/>
      <c r="R75" s="136"/>
      <c r="S75" s="136"/>
      <c r="T75" s="136"/>
      <c r="U75" s="136"/>
      <c r="V75" s="136"/>
      <c r="W75" s="136"/>
      <c r="X75" s="137"/>
      <c r="AA75" s="365"/>
      <c r="AB75" s="365"/>
      <c r="AC75" s="365"/>
      <c r="AD75" s="365"/>
      <c r="AE75" s="365"/>
    </row>
    <row r="76" spans="2:31" ht="12.95" customHeight="1" x14ac:dyDescent="0.25">
      <c r="B76" s="327"/>
      <c r="C76" s="140"/>
      <c r="D76" s="171"/>
      <c r="E76" s="577" t="s">
        <v>272</v>
      </c>
      <c r="F76" s="577"/>
      <c r="G76" s="577"/>
      <c r="H76" s="577"/>
      <c r="I76" s="577"/>
      <c r="J76" s="577"/>
      <c r="K76" s="577"/>
      <c r="L76" s="577"/>
      <c r="M76" s="577"/>
      <c r="N76" s="577"/>
      <c r="O76" s="577"/>
      <c r="P76" s="577"/>
      <c r="Q76" s="577"/>
      <c r="R76" s="577"/>
      <c r="S76" s="577"/>
      <c r="T76" s="577"/>
      <c r="U76" s="577"/>
      <c r="V76" s="577"/>
      <c r="W76" s="577"/>
      <c r="X76" s="578"/>
    </row>
    <row r="77" spans="2:31" ht="12.95" customHeight="1" x14ac:dyDescent="0.25">
      <c r="B77" s="327"/>
      <c r="C77" s="140"/>
      <c r="D77" s="171"/>
      <c r="E77" s="136"/>
      <c r="F77" s="136"/>
      <c r="G77" s="136"/>
      <c r="H77" s="136"/>
      <c r="I77" s="136"/>
      <c r="J77" s="140"/>
      <c r="K77" s="141"/>
      <c r="L77" s="136"/>
      <c r="M77" s="136"/>
      <c r="N77" s="136"/>
      <c r="O77" s="136"/>
      <c r="P77" s="136"/>
      <c r="Q77" s="136"/>
      <c r="R77" s="136"/>
      <c r="S77" s="136"/>
      <c r="T77" s="136"/>
      <c r="U77" s="136"/>
      <c r="V77" s="136"/>
      <c r="W77" s="136"/>
      <c r="X77" s="137"/>
    </row>
    <row r="78" spans="2:31" ht="12.95" customHeight="1" x14ac:dyDescent="0.25">
      <c r="B78" s="327">
        <v>16</v>
      </c>
      <c r="C78" s="450" t="str">
        <f>IF($W$5="","",IF(HLOOKUP(W5,'PPAP Submission Requirements'!$D$3:$H$22,18,FALSE)="S","X",""))</f>
        <v/>
      </c>
      <c r="D78" s="173"/>
      <c r="E78" s="142" t="s">
        <v>255</v>
      </c>
      <c r="F78" s="136"/>
      <c r="G78" s="136"/>
      <c r="H78" s="136"/>
      <c r="I78" s="136"/>
      <c r="J78" s="140"/>
      <c r="K78" s="141"/>
      <c r="L78" s="136"/>
      <c r="M78" s="136"/>
      <c r="N78" s="136"/>
      <c r="O78" s="136"/>
      <c r="P78" s="136"/>
      <c r="Q78" s="136"/>
      <c r="R78" s="136"/>
      <c r="S78" s="136"/>
      <c r="T78" s="136"/>
      <c r="U78" s="136"/>
      <c r="V78" s="136"/>
      <c r="W78" s="136"/>
      <c r="X78" s="137"/>
    </row>
    <row r="79" spans="2:31" ht="12.95" customHeight="1" x14ac:dyDescent="0.25">
      <c r="B79" s="327"/>
      <c r="C79" s="140"/>
      <c r="D79" s="171"/>
      <c r="E79" s="575" t="s">
        <v>463</v>
      </c>
      <c r="F79" s="575"/>
      <c r="G79" s="575"/>
      <c r="H79" s="575"/>
      <c r="I79" s="575"/>
      <c r="J79" s="575"/>
      <c r="K79" s="575"/>
      <c r="L79" s="575"/>
      <c r="M79" s="575"/>
      <c r="N79" s="575"/>
      <c r="O79" s="575"/>
      <c r="P79" s="575"/>
      <c r="Q79" s="575"/>
      <c r="R79" s="575"/>
      <c r="S79" s="575"/>
      <c r="T79" s="575"/>
      <c r="U79" s="575"/>
      <c r="V79" s="575"/>
      <c r="W79" s="575"/>
      <c r="X79" s="576"/>
    </row>
    <row r="80" spans="2:31" ht="12.95" customHeight="1" x14ac:dyDescent="0.2">
      <c r="B80" s="327"/>
      <c r="C80" s="146"/>
      <c r="D80" s="171"/>
      <c r="E80" s="575"/>
      <c r="F80" s="575"/>
      <c r="G80" s="575"/>
      <c r="H80" s="575"/>
      <c r="I80" s="575"/>
      <c r="J80" s="575"/>
      <c r="K80" s="575"/>
      <c r="L80" s="575"/>
      <c r="M80" s="575"/>
      <c r="N80" s="575"/>
      <c r="O80" s="575"/>
      <c r="P80" s="575"/>
      <c r="Q80" s="575"/>
      <c r="R80" s="575"/>
      <c r="S80" s="575"/>
      <c r="T80" s="575"/>
      <c r="U80" s="575"/>
      <c r="V80" s="575"/>
      <c r="W80" s="575"/>
      <c r="X80" s="576"/>
    </row>
    <row r="81" spans="2:24" ht="12.95" customHeight="1" x14ac:dyDescent="0.25">
      <c r="B81" s="327"/>
      <c r="C81" s="140"/>
      <c r="D81" s="171"/>
      <c r="E81" s="575"/>
      <c r="F81" s="575"/>
      <c r="G81" s="575"/>
      <c r="H81" s="575"/>
      <c r="I81" s="575"/>
      <c r="J81" s="575"/>
      <c r="K81" s="575"/>
      <c r="L81" s="575"/>
      <c r="M81" s="575"/>
      <c r="N81" s="575"/>
      <c r="O81" s="575"/>
      <c r="P81" s="575"/>
      <c r="Q81" s="575"/>
      <c r="R81" s="575"/>
      <c r="S81" s="575"/>
      <c r="T81" s="575"/>
      <c r="U81" s="575"/>
      <c r="V81" s="575"/>
      <c r="W81" s="575"/>
      <c r="X81" s="576"/>
    </row>
    <row r="82" spans="2:24" ht="12.95" customHeight="1" x14ac:dyDescent="0.25">
      <c r="B82" s="327"/>
      <c r="C82" s="140"/>
      <c r="D82" s="171"/>
      <c r="E82" s="143"/>
      <c r="F82" s="136"/>
      <c r="G82" s="136"/>
      <c r="H82" s="136"/>
      <c r="I82" s="136"/>
      <c r="J82" s="140"/>
      <c r="K82" s="141"/>
      <c r="L82" s="136"/>
      <c r="M82" s="136"/>
      <c r="N82" s="136"/>
      <c r="O82" s="136"/>
      <c r="P82" s="136"/>
      <c r="Q82" s="136"/>
      <c r="R82" s="136"/>
      <c r="S82" s="136"/>
      <c r="T82" s="136"/>
      <c r="U82" s="136"/>
      <c r="V82" s="136"/>
      <c r="W82" s="136"/>
      <c r="X82" s="137"/>
    </row>
    <row r="83" spans="2:24" ht="12.95" customHeight="1" x14ac:dyDescent="0.25">
      <c r="B83" s="327">
        <v>17</v>
      </c>
      <c r="C83" s="450" t="str">
        <f>IF($W$5="","",IF(HLOOKUP(W5,'PPAP Submission Requirements'!$D$3:$H$22,19,FALSE)="S","X",""))</f>
        <v/>
      </c>
      <c r="D83" s="171"/>
      <c r="E83" s="139" t="s">
        <v>258</v>
      </c>
      <c r="F83" s="136"/>
      <c r="G83" s="136"/>
      <c r="H83" s="136"/>
      <c r="I83" s="145"/>
      <c r="J83" s="145"/>
      <c r="K83" s="145"/>
      <c r="L83" s="145"/>
      <c r="M83" s="145"/>
      <c r="N83" s="145"/>
      <c r="O83" s="145"/>
      <c r="P83" s="145"/>
      <c r="Q83" s="145"/>
      <c r="R83" s="145"/>
      <c r="S83" s="145"/>
      <c r="T83" s="145"/>
      <c r="U83" s="145"/>
      <c r="V83" s="145"/>
      <c r="W83" s="136"/>
      <c r="X83" s="137"/>
    </row>
    <row r="84" spans="2:24" ht="12.95" customHeight="1" x14ac:dyDescent="0.25">
      <c r="B84" s="327"/>
      <c r="C84" s="140"/>
      <c r="D84" s="171"/>
      <c r="E84" s="575" t="s">
        <v>465</v>
      </c>
      <c r="F84" s="575"/>
      <c r="G84" s="575"/>
      <c r="H84" s="575"/>
      <c r="I84" s="575"/>
      <c r="J84" s="575"/>
      <c r="K84" s="575"/>
      <c r="L84" s="575"/>
      <c r="M84" s="575"/>
      <c r="N84" s="575"/>
      <c r="O84" s="575"/>
      <c r="P84" s="575"/>
      <c r="Q84" s="575"/>
      <c r="R84" s="575"/>
      <c r="S84" s="575"/>
      <c r="T84" s="575"/>
      <c r="U84" s="575"/>
      <c r="V84" s="575"/>
      <c r="W84" s="575"/>
      <c r="X84" s="576"/>
    </row>
    <row r="85" spans="2:24" ht="12.95" customHeight="1" x14ac:dyDescent="0.25">
      <c r="B85" s="327"/>
      <c r="C85" s="140"/>
      <c r="D85" s="171"/>
      <c r="E85" s="575"/>
      <c r="F85" s="575"/>
      <c r="G85" s="575"/>
      <c r="H85" s="575"/>
      <c r="I85" s="575"/>
      <c r="J85" s="575"/>
      <c r="K85" s="575"/>
      <c r="L85" s="575"/>
      <c r="M85" s="575"/>
      <c r="N85" s="575"/>
      <c r="O85" s="575"/>
      <c r="P85" s="575"/>
      <c r="Q85" s="575"/>
      <c r="R85" s="575"/>
      <c r="S85" s="575"/>
      <c r="T85" s="575"/>
      <c r="U85" s="575"/>
      <c r="V85" s="575"/>
      <c r="W85" s="575"/>
      <c r="X85" s="576"/>
    </row>
    <row r="86" spans="2:24" ht="12.95" customHeight="1" x14ac:dyDescent="0.25">
      <c r="B86" s="327">
        <v>18</v>
      </c>
      <c r="C86" s="366" t="str">
        <f>IF($W$5="","",IF(HLOOKUP(W5,'PPAP Submission Requirements'!$D$3:$H$22,20,FALSE)="S","X",""))</f>
        <v/>
      </c>
      <c r="D86" s="170"/>
      <c r="E86" s="139" t="s">
        <v>3</v>
      </c>
      <c r="F86" s="136"/>
      <c r="G86" s="136"/>
      <c r="H86" s="136"/>
      <c r="I86" s="136"/>
      <c r="J86" s="140"/>
      <c r="K86" s="141"/>
      <c r="L86" s="136"/>
      <c r="M86" s="136"/>
      <c r="N86" s="136"/>
      <c r="O86" s="136"/>
      <c r="P86" s="136"/>
      <c r="Q86" s="136"/>
      <c r="R86" s="136"/>
      <c r="S86" s="136"/>
      <c r="T86" s="136"/>
      <c r="U86" s="136"/>
      <c r="V86" s="136"/>
      <c r="W86" s="136"/>
      <c r="X86" s="137"/>
    </row>
    <row r="87" spans="2:24" ht="12.95" customHeight="1" x14ac:dyDescent="0.2">
      <c r="B87" s="168"/>
      <c r="C87" s="146"/>
      <c r="D87" s="170"/>
      <c r="E87" s="568" t="s">
        <v>423</v>
      </c>
      <c r="F87" s="568"/>
      <c r="G87" s="568"/>
      <c r="H87" s="568"/>
      <c r="I87" s="568"/>
      <c r="J87" s="568"/>
      <c r="K87" s="568"/>
      <c r="L87" s="568"/>
      <c r="M87" s="568"/>
      <c r="N87" s="568"/>
      <c r="O87" s="568"/>
      <c r="P87" s="568"/>
      <c r="Q87" s="568"/>
      <c r="R87" s="568"/>
      <c r="S87" s="568"/>
      <c r="T87" s="568"/>
      <c r="U87" s="568"/>
      <c r="V87" s="568"/>
      <c r="W87" s="568"/>
      <c r="X87" s="569"/>
    </row>
    <row r="88" spans="2:24" ht="12.95" customHeight="1" x14ac:dyDescent="0.25">
      <c r="B88" s="168"/>
      <c r="C88" s="140"/>
      <c r="D88" s="171"/>
      <c r="E88" s="568"/>
      <c r="F88" s="568"/>
      <c r="G88" s="568"/>
      <c r="H88" s="568"/>
      <c r="I88" s="568"/>
      <c r="J88" s="568"/>
      <c r="K88" s="568"/>
      <c r="L88" s="568"/>
      <c r="M88" s="568"/>
      <c r="N88" s="568"/>
      <c r="O88" s="568"/>
      <c r="P88" s="568"/>
      <c r="Q88" s="568"/>
      <c r="R88" s="568"/>
      <c r="S88" s="568"/>
      <c r="T88" s="568"/>
      <c r="U88" s="568"/>
      <c r="V88" s="568"/>
      <c r="W88" s="568"/>
      <c r="X88" s="569"/>
    </row>
    <row r="89" spans="2:24" ht="12.95" customHeight="1" x14ac:dyDescent="0.25">
      <c r="B89" s="174"/>
      <c r="C89" s="175"/>
      <c r="D89" s="176"/>
      <c r="E89" s="570"/>
      <c r="F89" s="570"/>
      <c r="G89" s="570"/>
      <c r="H89" s="570"/>
      <c r="I89" s="570"/>
      <c r="J89" s="570"/>
      <c r="K89" s="570"/>
      <c r="L89" s="570"/>
      <c r="M89" s="570"/>
      <c r="N89" s="570"/>
      <c r="O89" s="570"/>
      <c r="P89" s="570"/>
      <c r="Q89" s="570"/>
      <c r="R89" s="570"/>
      <c r="S89" s="570"/>
      <c r="T89" s="570"/>
      <c r="U89" s="570"/>
      <c r="V89" s="570"/>
      <c r="W89" s="570"/>
      <c r="X89" s="571"/>
    </row>
    <row r="90" spans="2:24" ht="8.25" customHeight="1" x14ac:dyDescent="0.25">
      <c r="B90" s="165"/>
      <c r="C90" s="140"/>
      <c r="D90" s="141"/>
      <c r="E90" s="136"/>
      <c r="F90" s="136"/>
      <c r="G90" s="136"/>
      <c r="H90" s="136"/>
      <c r="I90" s="136"/>
      <c r="J90" s="140"/>
      <c r="K90" s="141"/>
      <c r="L90" s="136"/>
      <c r="M90" s="136"/>
      <c r="N90" s="136"/>
      <c r="O90" s="136"/>
      <c r="P90" s="136"/>
      <c r="Q90" s="136"/>
      <c r="R90" s="136"/>
      <c r="S90" s="136"/>
      <c r="T90" s="136"/>
    </row>
  </sheetData>
  <sheetProtection sheet="1" objects="1" scenarios="1" selectLockedCells="1"/>
  <mergeCells count="20">
    <mergeCell ref="C4:U8"/>
    <mergeCell ref="E48:X50"/>
    <mergeCell ref="E53:X54"/>
    <mergeCell ref="E10:W14"/>
    <mergeCell ref="E17:X17"/>
    <mergeCell ref="E87:X89"/>
    <mergeCell ref="E20:X21"/>
    <mergeCell ref="E19:Q19"/>
    <mergeCell ref="E63:X64"/>
    <mergeCell ref="E79:X81"/>
    <mergeCell ref="E84:X85"/>
    <mergeCell ref="E24:X26"/>
    <mergeCell ref="E32:X34"/>
    <mergeCell ref="E37:X40"/>
    <mergeCell ref="E43:X45"/>
    <mergeCell ref="E67:X67"/>
    <mergeCell ref="E70:X73"/>
    <mergeCell ref="E76:X76"/>
    <mergeCell ref="E29:X29"/>
    <mergeCell ref="I69:J69"/>
  </mergeCells>
  <conditionalFormatting sqref="C4 J31 J36 J56:J61 J90 J86 C20:C22 C53:C55 C70:C74 C85 C24:C27 C29:C30 C32:C35 C37:C41 C43:C46 C57:C61 C76:C77 C79:C82 C87:C90 C9:C18 J74:J75 J77">
    <cfRule type="cellIs" dxfId="120" priority="33" stopIfTrue="1" operator="equal">
      <formula>"X"</formula>
    </cfRule>
  </conditionalFormatting>
  <conditionalFormatting sqref="J9 J68 C68 J16">
    <cfRule type="cellIs" dxfId="119" priority="32" stopIfTrue="1" operator="equal">
      <formula>"X"</formula>
    </cfRule>
  </conditionalFormatting>
  <conditionalFormatting sqref="J23">
    <cfRule type="cellIs" dxfId="118" priority="31" stopIfTrue="1" operator="equal">
      <formula>"X"</formula>
    </cfRule>
  </conditionalFormatting>
  <conditionalFormatting sqref="J28">
    <cfRule type="cellIs" dxfId="117" priority="30" stopIfTrue="1" operator="equal">
      <formula>"X"</formula>
    </cfRule>
  </conditionalFormatting>
  <conditionalFormatting sqref="J42 J46">
    <cfRule type="cellIs" dxfId="116" priority="27" stopIfTrue="1" operator="equal">
      <formula>"X"</formula>
    </cfRule>
  </conditionalFormatting>
  <conditionalFormatting sqref="J52">
    <cfRule type="cellIs" dxfId="115" priority="25" stopIfTrue="1" operator="equal">
      <formula>"X"</formula>
    </cfRule>
  </conditionalFormatting>
  <conditionalFormatting sqref="J78 J82">
    <cfRule type="cellIs" dxfId="114" priority="19" stopIfTrue="1" operator="equal">
      <formula>"X"</formula>
    </cfRule>
  </conditionalFormatting>
  <conditionalFormatting sqref="C19">
    <cfRule type="cellIs" dxfId="113" priority="16" stopIfTrue="1" operator="equal">
      <formula>"X"</formula>
    </cfRule>
  </conditionalFormatting>
  <conditionalFormatting sqref="C23">
    <cfRule type="cellIs" dxfId="112" priority="15" stopIfTrue="1" operator="equal">
      <formula>"X"</formula>
    </cfRule>
  </conditionalFormatting>
  <conditionalFormatting sqref="C28">
    <cfRule type="cellIs" dxfId="111" priority="14" stopIfTrue="1" operator="equal">
      <formula>"X"</formula>
    </cfRule>
  </conditionalFormatting>
  <conditionalFormatting sqref="C31">
    <cfRule type="cellIs" dxfId="110" priority="13" stopIfTrue="1" operator="equal">
      <formula>"X"</formula>
    </cfRule>
  </conditionalFormatting>
  <conditionalFormatting sqref="C36">
    <cfRule type="cellIs" dxfId="109" priority="12" stopIfTrue="1" operator="equal">
      <formula>"X"</formula>
    </cfRule>
  </conditionalFormatting>
  <conditionalFormatting sqref="C42">
    <cfRule type="cellIs" dxfId="108" priority="11" stopIfTrue="1" operator="equal">
      <formula>"X"</formula>
    </cfRule>
  </conditionalFormatting>
  <conditionalFormatting sqref="C47">
    <cfRule type="cellIs" dxfId="107" priority="10" stopIfTrue="1" operator="equal">
      <formula>"X"</formula>
    </cfRule>
  </conditionalFormatting>
  <conditionalFormatting sqref="C52">
    <cfRule type="cellIs" dxfId="106" priority="9" stopIfTrue="1" operator="equal">
      <formula>"X"</formula>
    </cfRule>
  </conditionalFormatting>
  <conditionalFormatting sqref="C56">
    <cfRule type="cellIs" dxfId="105" priority="8" stopIfTrue="1" operator="equal">
      <formula>"X"</formula>
    </cfRule>
  </conditionalFormatting>
  <conditionalFormatting sqref="C62">
    <cfRule type="cellIs" dxfId="104" priority="7" stopIfTrue="1" operator="equal">
      <formula>"X"</formula>
    </cfRule>
  </conditionalFormatting>
  <conditionalFormatting sqref="C66">
    <cfRule type="cellIs" dxfId="103" priority="6" stopIfTrue="1" operator="equal">
      <formula>"X"</formula>
    </cfRule>
  </conditionalFormatting>
  <conditionalFormatting sqref="C69">
    <cfRule type="cellIs" dxfId="102" priority="5" stopIfTrue="1" operator="equal">
      <formula>"X"</formula>
    </cfRule>
  </conditionalFormatting>
  <conditionalFormatting sqref="C75">
    <cfRule type="cellIs" dxfId="101" priority="4" stopIfTrue="1" operator="equal">
      <formula>"X"</formula>
    </cfRule>
  </conditionalFormatting>
  <conditionalFormatting sqref="C78">
    <cfRule type="cellIs" dxfId="100" priority="3" stopIfTrue="1" operator="equal">
      <formula>"X"</formula>
    </cfRule>
  </conditionalFormatting>
  <conditionalFormatting sqref="C83">
    <cfRule type="cellIs" dxfId="99" priority="2" stopIfTrue="1" operator="equal">
      <formula>"X"</formula>
    </cfRule>
  </conditionalFormatting>
  <conditionalFormatting sqref="C86">
    <cfRule type="cellIs" dxfId="98" priority="1" stopIfTrue="1" operator="equal">
      <formula>"X"</formula>
    </cfRule>
  </conditionalFormatting>
  <pageMargins left="0.28999999999999998" right="0.33" top="0.61" bottom="0.54" header="0.42" footer="0.41"/>
  <pageSetup paperSize="9" scale="56" orientation="portrait" r:id="rId1"/>
  <headerFooter alignWithMargins="0"/>
  <ignoredErrors>
    <ignoredError sqref="C62:C86 C46:C60 C41:C44 C9:C39" unlocked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1" tint="0.34998626667073579"/>
    <pageSetUpPr fitToPage="1"/>
  </sheetPr>
  <dimension ref="B2:T59"/>
  <sheetViews>
    <sheetView showGridLines="0" topLeftCell="A16" zoomScale="90" zoomScaleNormal="90" workbookViewId="0">
      <selection activeCell="B18" sqref="B18:B19"/>
    </sheetView>
  </sheetViews>
  <sheetFormatPr defaultColWidth="9.140625" defaultRowHeight="12.75" x14ac:dyDescent="0.2"/>
  <cols>
    <col min="1" max="1" width="2.5703125" style="31" customWidth="1"/>
    <col min="2" max="2" width="11.42578125" style="31" bestFit="1" customWidth="1"/>
    <col min="3" max="3" width="10.42578125" style="31" bestFit="1" customWidth="1"/>
    <col min="4" max="4" width="17" style="31" customWidth="1"/>
    <col min="5" max="5" width="19.7109375" style="31" customWidth="1"/>
    <col min="6" max="7" width="4.42578125" style="183" customWidth="1"/>
    <col min="8" max="8" width="19.7109375" style="31" customWidth="1"/>
    <col min="9" max="9" width="4.42578125" style="183" customWidth="1"/>
    <col min="10" max="10" width="19.7109375" style="31" customWidth="1"/>
    <col min="11" max="12" width="4.42578125" style="183" customWidth="1"/>
    <col min="13" max="13" width="12.42578125" style="31" customWidth="1"/>
    <col min="14" max="15" width="10.5703125" style="31" customWidth="1"/>
    <col min="16" max="16" width="12.42578125" style="31" customWidth="1"/>
    <col min="17" max="20" width="4.42578125" style="183" customWidth="1"/>
    <col min="21" max="16384" width="9.140625" style="31"/>
  </cols>
  <sheetData>
    <row r="2" spans="2:20" x14ac:dyDescent="0.2">
      <c r="I2" s="184" t="s">
        <v>25</v>
      </c>
    </row>
    <row r="3" spans="2:20" x14ac:dyDescent="0.2">
      <c r="B3" s="185"/>
      <c r="C3" s="185"/>
      <c r="D3" s="185"/>
      <c r="E3" s="186"/>
      <c r="F3" s="186"/>
      <c r="G3" s="186"/>
      <c r="H3" s="185"/>
      <c r="I3" s="187" t="s">
        <v>26</v>
      </c>
      <c r="J3" s="185"/>
      <c r="K3" s="186"/>
      <c r="L3" s="186"/>
      <c r="M3" s="185"/>
      <c r="N3" s="185"/>
      <c r="O3" s="185"/>
      <c r="P3" s="185"/>
      <c r="Q3" s="186"/>
      <c r="R3" s="186"/>
      <c r="S3" s="186"/>
      <c r="T3" s="186"/>
    </row>
    <row r="4" spans="2:20" x14ac:dyDescent="0.2">
      <c r="B4" s="188" t="s">
        <v>54</v>
      </c>
      <c r="C4" s="585">
        <f>'Title Page'!C5</f>
        <v>0</v>
      </c>
      <c r="D4" s="585"/>
      <c r="E4" s="186"/>
      <c r="F4" s="186"/>
      <c r="G4" s="186"/>
      <c r="H4" s="185"/>
      <c r="I4" s="187" t="s">
        <v>27</v>
      </c>
      <c r="J4" s="185"/>
      <c r="K4" s="186"/>
      <c r="L4" s="186"/>
      <c r="M4" s="185"/>
      <c r="N4" s="185"/>
      <c r="O4" s="185"/>
      <c r="P4" s="185"/>
      <c r="Q4" s="185"/>
      <c r="R4" s="186"/>
      <c r="S4" s="186"/>
      <c r="T4" s="186"/>
    </row>
    <row r="5" spans="2:20" ht="6.75" customHeight="1" x14ac:dyDescent="0.2">
      <c r="B5" s="185"/>
      <c r="C5" s="185"/>
      <c r="D5" s="185"/>
      <c r="E5" s="185"/>
      <c r="F5" s="186"/>
      <c r="G5" s="186"/>
      <c r="H5" s="185"/>
      <c r="J5" s="185"/>
      <c r="K5" s="186"/>
      <c r="L5" s="186"/>
      <c r="M5" s="185"/>
      <c r="N5" s="185"/>
      <c r="O5" s="185"/>
      <c r="P5" s="185"/>
      <c r="Q5" s="185"/>
      <c r="R5" s="186"/>
      <c r="S5" s="186"/>
      <c r="T5" s="186"/>
    </row>
    <row r="6" spans="2:20" x14ac:dyDescent="0.2">
      <c r="B6" s="188" t="s">
        <v>335</v>
      </c>
      <c r="C6" s="585">
        <f>'Title Page'!C4</f>
        <v>0</v>
      </c>
      <c r="D6" s="585"/>
      <c r="E6" s="185"/>
      <c r="F6" s="186"/>
      <c r="G6" s="186"/>
      <c r="H6" s="185"/>
      <c r="J6" s="185"/>
      <c r="K6" s="186"/>
      <c r="L6" s="186"/>
      <c r="M6" s="185"/>
      <c r="N6" s="586" t="s">
        <v>28</v>
      </c>
      <c r="O6" s="586"/>
      <c r="P6" s="2"/>
      <c r="Q6" s="2"/>
      <c r="R6" s="2"/>
      <c r="S6" s="2"/>
      <c r="T6" s="186"/>
    </row>
    <row r="7" spans="2:20" ht="6.75" customHeight="1" x14ac:dyDescent="0.2">
      <c r="B7" s="189"/>
      <c r="C7" s="190"/>
      <c r="D7" s="190"/>
      <c r="E7" s="185"/>
      <c r="F7" s="185"/>
      <c r="G7" s="186"/>
      <c r="H7" s="185"/>
      <c r="I7" s="186"/>
      <c r="J7" s="185"/>
      <c r="K7" s="186"/>
      <c r="L7" s="186"/>
      <c r="M7" s="185"/>
      <c r="N7" s="185"/>
      <c r="O7" s="185"/>
      <c r="P7" s="185"/>
      <c r="Q7" s="185"/>
      <c r="R7" s="186"/>
      <c r="S7" s="186"/>
      <c r="T7" s="186"/>
    </row>
    <row r="8" spans="2:20" x14ac:dyDescent="0.2">
      <c r="B8" s="191" t="s">
        <v>29</v>
      </c>
      <c r="C8" s="587"/>
      <c r="D8" s="587"/>
      <c r="E8" s="588" t="s">
        <v>30</v>
      </c>
      <c r="F8" s="588"/>
      <c r="G8" s="588"/>
      <c r="H8" s="585">
        <f>'Title Page'!C7</f>
        <v>0</v>
      </c>
      <c r="I8" s="585"/>
      <c r="J8" s="585"/>
      <c r="K8" s="186"/>
      <c r="L8" s="186"/>
      <c r="M8" s="185"/>
      <c r="N8" s="586" t="s">
        <v>31</v>
      </c>
      <c r="O8" s="586"/>
      <c r="P8" s="2"/>
      <c r="Q8" s="2"/>
      <c r="R8" s="2"/>
      <c r="S8" s="2"/>
      <c r="T8" s="186"/>
    </row>
    <row r="9" spans="2:20" ht="6.75" customHeight="1" x14ac:dyDescent="0.2">
      <c r="B9" s="189"/>
      <c r="C9" s="190"/>
      <c r="D9" s="190"/>
      <c r="E9" s="192"/>
      <c r="F9" s="186"/>
      <c r="G9" s="192"/>
      <c r="H9" s="185"/>
      <c r="I9" s="186"/>
      <c r="J9" s="189"/>
      <c r="K9" s="193"/>
      <c r="L9" s="193"/>
      <c r="M9" s="185"/>
      <c r="N9" s="185"/>
      <c r="O9" s="185"/>
      <c r="P9" s="185"/>
      <c r="Q9" s="185"/>
      <c r="R9" s="186"/>
      <c r="S9" s="186"/>
      <c r="T9" s="186"/>
    </row>
    <row r="10" spans="2:20" x14ac:dyDescent="0.2">
      <c r="B10" s="188" t="s">
        <v>32</v>
      </c>
      <c r="C10" s="585">
        <f>'Title Page'!C21</f>
        <v>0</v>
      </c>
      <c r="D10" s="585"/>
      <c r="E10" s="589" t="s">
        <v>33</v>
      </c>
      <c r="F10" s="586"/>
      <c r="G10" s="586"/>
      <c r="H10" s="587"/>
      <c r="I10" s="587"/>
      <c r="J10" s="587"/>
      <c r="K10" s="186"/>
      <c r="L10" s="186"/>
      <c r="M10" s="185"/>
      <c r="N10" s="586" t="s">
        <v>34</v>
      </c>
      <c r="O10" s="586"/>
      <c r="P10" s="2"/>
      <c r="Q10" s="2"/>
      <c r="R10" s="2"/>
      <c r="S10" s="2"/>
      <c r="T10" s="186"/>
    </row>
    <row r="11" spans="2:20" ht="6.75" customHeight="1" x14ac:dyDescent="0.2">
      <c r="B11" s="189"/>
      <c r="C11" s="190"/>
      <c r="D11" s="190"/>
      <c r="E11" s="186"/>
      <c r="F11" s="186"/>
      <c r="G11" s="186"/>
      <c r="H11" s="185"/>
      <c r="I11" s="186"/>
      <c r="J11" s="185"/>
      <c r="K11" s="186"/>
      <c r="L11" s="186"/>
      <c r="M11" s="185"/>
      <c r="N11" s="185"/>
      <c r="O11" s="185"/>
      <c r="P11" s="185"/>
      <c r="Q11" s="185"/>
      <c r="R11" s="186"/>
      <c r="S11" s="186"/>
      <c r="T11" s="186"/>
    </row>
    <row r="12" spans="2:20" x14ac:dyDescent="0.2">
      <c r="B12" s="188" t="s">
        <v>35</v>
      </c>
      <c r="C12" s="587"/>
      <c r="D12" s="587"/>
      <c r="E12" s="589" t="s">
        <v>36</v>
      </c>
      <c r="F12" s="589"/>
      <c r="G12" s="589"/>
      <c r="H12" s="590"/>
      <c r="I12" s="590"/>
      <c r="J12" s="590"/>
      <c r="K12" s="186"/>
      <c r="L12" s="186"/>
      <c r="M12" s="185"/>
      <c r="N12" s="586" t="s">
        <v>37</v>
      </c>
      <c r="O12" s="586"/>
      <c r="P12" s="2"/>
      <c r="Q12" s="2"/>
      <c r="R12" s="2"/>
      <c r="S12" s="2"/>
      <c r="T12" s="186"/>
    </row>
    <row r="13" spans="2:20" x14ac:dyDescent="0.2">
      <c r="B13" s="194"/>
      <c r="C13" s="192"/>
      <c r="D13" s="192"/>
      <c r="E13" s="193"/>
      <c r="F13" s="193"/>
      <c r="G13" s="186"/>
      <c r="H13" s="185"/>
      <c r="I13" s="186"/>
      <c r="J13" s="185"/>
      <c r="K13" s="186"/>
      <c r="L13" s="186"/>
      <c r="M13" s="185"/>
      <c r="N13" s="185"/>
      <c r="O13" s="185"/>
      <c r="P13" s="3"/>
      <c r="Q13" s="3"/>
      <c r="R13" s="3"/>
      <c r="S13" s="3"/>
      <c r="T13" s="186"/>
    </row>
    <row r="14" spans="2:20" ht="8.25" customHeight="1" x14ac:dyDescent="0.2">
      <c r="B14" s="185"/>
      <c r="C14" s="185"/>
      <c r="D14" s="185"/>
      <c r="E14" s="186"/>
      <c r="F14" s="186"/>
      <c r="G14" s="186"/>
      <c r="H14" s="185"/>
      <c r="I14" s="186"/>
      <c r="J14" s="185"/>
      <c r="K14" s="186"/>
      <c r="L14" s="186"/>
      <c r="M14" s="185"/>
      <c r="N14" s="185"/>
      <c r="O14" s="185"/>
      <c r="P14" s="185"/>
      <c r="Q14" s="186"/>
      <c r="R14" s="186"/>
      <c r="S14" s="186"/>
      <c r="T14" s="186"/>
    </row>
    <row r="15" spans="2:20" s="195" customFormat="1" ht="33.75" customHeight="1" x14ac:dyDescent="0.2">
      <c r="B15" s="591" t="s">
        <v>38</v>
      </c>
      <c r="C15" s="591" t="s">
        <v>39</v>
      </c>
      <c r="D15" s="591" t="s">
        <v>40</v>
      </c>
      <c r="E15" s="591" t="s">
        <v>41</v>
      </c>
      <c r="F15" s="593" t="s">
        <v>42</v>
      </c>
      <c r="G15" s="591" t="s">
        <v>43</v>
      </c>
      <c r="H15" s="591" t="s">
        <v>44</v>
      </c>
      <c r="I15" s="593" t="s">
        <v>45</v>
      </c>
      <c r="J15" s="591" t="s">
        <v>46</v>
      </c>
      <c r="K15" s="593" t="s">
        <v>47</v>
      </c>
      <c r="L15" s="598" t="s">
        <v>48</v>
      </c>
      <c r="M15" s="591" t="s">
        <v>49</v>
      </c>
      <c r="N15" s="591" t="s">
        <v>50</v>
      </c>
      <c r="O15" s="591" t="s">
        <v>51</v>
      </c>
      <c r="P15" s="595" t="s">
        <v>52</v>
      </c>
      <c r="Q15" s="596"/>
      <c r="R15" s="596"/>
      <c r="S15" s="596"/>
      <c r="T15" s="597"/>
    </row>
    <row r="16" spans="2:20" s="199" customFormat="1" ht="33.75" x14ac:dyDescent="0.2">
      <c r="B16" s="592"/>
      <c r="C16" s="592"/>
      <c r="D16" s="592"/>
      <c r="E16" s="592"/>
      <c r="F16" s="594"/>
      <c r="G16" s="592"/>
      <c r="H16" s="592"/>
      <c r="I16" s="594"/>
      <c r="J16" s="592"/>
      <c r="K16" s="594"/>
      <c r="L16" s="599"/>
      <c r="M16" s="592"/>
      <c r="N16" s="592"/>
      <c r="O16" s="592"/>
      <c r="P16" s="196" t="s">
        <v>53</v>
      </c>
      <c r="Q16" s="197" t="s">
        <v>42</v>
      </c>
      <c r="R16" s="197" t="s">
        <v>45</v>
      </c>
      <c r="S16" s="197" t="s">
        <v>47</v>
      </c>
      <c r="T16" s="198" t="s">
        <v>48</v>
      </c>
    </row>
    <row r="17" spans="2:20" x14ac:dyDescent="0.2">
      <c r="B17" s="5"/>
      <c r="C17" s="5"/>
      <c r="D17" s="5"/>
      <c r="E17" s="5"/>
      <c r="F17" s="6"/>
      <c r="G17" s="7"/>
      <c r="H17" s="5"/>
      <c r="I17" s="6"/>
      <c r="J17" s="5"/>
      <c r="K17" s="6"/>
      <c r="L17" s="447" t="str">
        <f t="shared" ref="L17:L50" si="0">IF(F17&lt;&gt;"",F17*I17*K17,"")</f>
        <v/>
      </c>
      <c r="M17" s="5"/>
      <c r="N17" s="5"/>
      <c r="O17" s="5"/>
      <c r="P17" s="5"/>
      <c r="Q17" s="6"/>
      <c r="R17" s="6"/>
      <c r="S17" s="6"/>
      <c r="T17" s="449" t="str">
        <f t="shared" ref="T17:T50" si="1">IF(Q17&lt;&gt;"",Q17*R17*S17,"")</f>
        <v/>
      </c>
    </row>
    <row r="18" spans="2:20" x14ac:dyDescent="0.2">
      <c r="B18" s="5"/>
      <c r="C18" s="5"/>
      <c r="D18" s="5"/>
      <c r="E18" s="5"/>
      <c r="F18" s="6"/>
      <c r="G18" s="7"/>
      <c r="H18" s="5"/>
      <c r="I18" s="6"/>
      <c r="J18" s="5"/>
      <c r="K18" s="6"/>
      <c r="L18" s="447" t="str">
        <f t="shared" si="0"/>
        <v/>
      </c>
      <c r="M18" s="5"/>
      <c r="N18" s="5"/>
      <c r="O18" s="5"/>
      <c r="P18" s="5"/>
      <c r="Q18" s="6"/>
      <c r="R18" s="6"/>
      <c r="S18" s="6"/>
      <c r="T18" s="449" t="str">
        <f t="shared" si="1"/>
        <v/>
      </c>
    </row>
    <row r="19" spans="2:20" x14ac:dyDescent="0.2">
      <c r="B19" s="5"/>
      <c r="C19" s="5"/>
      <c r="D19" s="5"/>
      <c r="E19" s="5"/>
      <c r="F19" s="6"/>
      <c r="G19" s="7"/>
      <c r="H19" s="5"/>
      <c r="I19" s="6"/>
      <c r="J19" s="5"/>
      <c r="K19" s="6"/>
      <c r="L19" s="447" t="str">
        <f t="shared" si="0"/>
        <v/>
      </c>
      <c r="M19" s="5"/>
      <c r="N19" s="5"/>
      <c r="O19" s="5"/>
      <c r="P19" s="5"/>
      <c r="Q19" s="6"/>
      <c r="R19" s="6"/>
      <c r="S19" s="6"/>
      <c r="T19" s="449" t="str">
        <f t="shared" si="1"/>
        <v/>
      </c>
    </row>
    <row r="20" spans="2:20" x14ac:dyDescent="0.2">
      <c r="B20" s="5"/>
      <c r="C20" s="5"/>
      <c r="D20" s="5"/>
      <c r="E20" s="5"/>
      <c r="F20" s="6"/>
      <c r="G20" s="7"/>
      <c r="H20" s="5"/>
      <c r="I20" s="6"/>
      <c r="J20" s="5"/>
      <c r="K20" s="6"/>
      <c r="L20" s="447" t="str">
        <f t="shared" si="0"/>
        <v/>
      </c>
      <c r="M20" s="5"/>
      <c r="N20" s="5"/>
      <c r="O20" s="5"/>
      <c r="P20" s="5"/>
      <c r="Q20" s="6"/>
      <c r="R20" s="6"/>
      <c r="S20" s="6"/>
      <c r="T20" s="449" t="str">
        <f t="shared" si="1"/>
        <v/>
      </c>
    </row>
    <row r="21" spans="2:20" x14ac:dyDescent="0.2">
      <c r="B21" s="5"/>
      <c r="C21" s="5"/>
      <c r="D21" s="5"/>
      <c r="E21" s="5"/>
      <c r="F21" s="6"/>
      <c r="G21" s="7"/>
      <c r="H21" s="5"/>
      <c r="I21" s="6"/>
      <c r="J21" s="5"/>
      <c r="K21" s="6"/>
      <c r="L21" s="447" t="str">
        <f t="shared" si="0"/>
        <v/>
      </c>
      <c r="M21" s="5"/>
      <c r="N21" s="5"/>
      <c r="O21" s="5"/>
      <c r="P21" s="5"/>
      <c r="Q21" s="6"/>
      <c r="R21" s="6"/>
      <c r="S21" s="6"/>
      <c r="T21" s="449" t="str">
        <f t="shared" si="1"/>
        <v/>
      </c>
    </row>
    <row r="22" spans="2:20" x14ac:dyDescent="0.2">
      <c r="B22" s="5"/>
      <c r="C22" s="5"/>
      <c r="D22" s="5"/>
      <c r="E22" s="5"/>
      <c r="F22" s="6"/>
      <c r="G22" s="7"/>
      <c r="H22" s="5"/>
      <c r="I22" s="6"/>
      <c r="J22" s="5"/>
      <c r="K22" s="6"/>
      <c r="L22" s="447" t="str">
        <f t="shared" si="0"/>
        <v/>
      </c>
      <c r="M22" s="5"/>
      <c r="N22" s="5"/>
      <c r="O22" s="5"/>
      <c r="P22" s="5"/>
      <c r="Q22" s="6"/>
      <c r="R22" s="6"/>
      <c r="S22" s="6"/>
      <c r="T22" s="449" t="str">
        <f t="shared" si="1"/>
        <v/>
      </c>
    </row>
    <row r="23" spans="2:20" x14ac:dyDescent="0.2">
      <c r="B23" s="5"/>
      <c r="C23" s="5"/>
      <c r="D23" s="5"/>
      <c r="E23" s="5"/>
      <c r="F23" s="6"/>
      <c r="G23" s="7"/>
      <c r="H23" s="5"/>
      <c r="I23" s="6"/>
      <c r="J23" s="5"/>
      <c r="K23" s="6"/>
      <c r="L23" s="447" t="str">
        <f t="shared" si="0"/>
        <v/>
      </c>
      <c r="M23" s="5"/>
      <c r="N23" s="5"/>
      <c r="O23" s="5"/>
      <c r="P23" s="5"/>
      <c r="Q23" s="6"/>
      <c r="R23" s="6"/>
      <c r="S23" s="6"/>
      <c r="T23" s="449" t="str">
        <f t="shared" si="1"/>
        <v/>
      </c>
    </row>
    <row r="24" spans="2:20" x14ac:dyDescent="0.2">
      <c r="B24" s="5"/>
      <c r="C24" s="5"/>
      <c r="D24" s="5"/>
      <c r="E24" s="5"/>
      <c r="F24" s="6"/>
      <c r="G24" s="7"/>
      <c r="H24" s="5"/>
      <c r="I24" s="6"/>
      <c r="J24" s="5"/>
      <c r="K24" s="6"/>
      <c r="L24" s="447" t="str">
        <f t="shared" si="0"/>
        <v/>
      </c>
      <c r="M24" s="5"/>
      <c r="N24" s="5"/>
      <c r="O24" s="5"/>
      <c r="P24" s="5"/>
      <c r="Q24" s="6"/>
      <c r="R24" s="6"/>
      <c r="S24" s="6"/>
      <c r="T24" s="449" t="str">
        <f t="shared" si="1"/>
        <v/>
      </c>
    </row>
    <row r="25" spans="2:20" x14ac:dyDescent="0.2">
      <c r="B25" s="5"/>
      <c r="C25" s="5"/>
      <c r="D25" s="5"/>
      <c r="E25" s="5"/>
      <c r="F25" s="6"/>
      <c r="G25" s="7"/>
      <c r="H25" s="5"/>
      <c r="I25" s="6"/>
      <c r="J25" s="5"/>
      <c r="K25" s="6"/>
      <c r="L25" s="447" t="str">
        <f t="shared" si="0"/>
        <v/>
      </c>
      <c r="M25" s="5"/>
      <c r="N25" s="5"/>
      <c r="O25" s="5"/>
      <c r="P25" s="5"/>
      <c r="Q25" s="6"/>
      <c r="R25" s="6"/>
      <c r="S25" s="6"/>
      <c r="T25" s="449" t="str">
        <f t="shared" si="1"/>
        <v/>
      </c>
    </row>
    <row r="26" spans="2:20" x14ac:dyDescent="0.2">
      <c r="B26" s="5"/>
      <c r="C26" s="5"/>
      <c r="D26" s="5"/>
      <c r="E26" s="5"/>
      <c r="F26" s="6"/>
      <c r="G26" s="7"/>
      <c r="H26" s="5"/>
      <c r="I26" s="6"/>
      <c r="J26" s="5"/>
      <c r="K26" s="6"/>
      <c r="L26" s="447" t="str">
        <f t="shared" si="0"/>
        <v/>
      </c>
      <c r="M26" s="5"/>
      <c r="N26" s="5"/>
      <c r="O26" s="5"/>
      <c r="P26" s="5"/>
      <c r="Q26" s="6"/>
      <c r="R26" s="6"/>
      <c r="S26" s="6"/>
      <c r="T26" s="449" t="str">
        <f t="shared" si="1"/>
        <v/>
      </c>
    </row>
    <row r="27" spans="2:20" x14ac:dyDescent="0.2">
      <c r="B27" s="5"/>
      <c r="C27" s="5"/>
      <c r="D27" s="5"/>
      <c r="E27" s="5"/>
      <c r="F27" s="6"/>
      <c r="G27" s="7"/>
      <c r="H27" s="5"/>
      <c r="I27" s="6"/>
      <c r="J27" s="5"/>
      <c r="K27" s="6"/>
      <c r="L27" s="447" t="str">
        <f t="shared" si="0"/>
        <v/>
      </c>
      <c r="M27" s="5"/>
      <c r="N27" s="5"/>
      <c r="O27" s="5"/>
      <c r="P27" s="5"/>
      <c r="Q27" s="6"/>
      <c r="R27" s="6"/>
      <c r="S27" s="6"/>
      <c r="T27" s="449" t="str">
        <f t="shared" si="1"/>
        <v/>
      </c>
    </row>
    <row r="28" spans="2:20" x14ac:dyDescent="0.2">
      <c r="B28" s="5"/>
      <c r="C28" s="5"/>
      <c r="D28" s="5"/>
      <c r="E28" s="5"/>
      <c r="F28" s="6"/>
      <c r="G28" s="7"/>
      <c r="H28" s="5"/>
      <c r="I28" s="6"/>
      <c r="J28" s="5"/>
      <c r="K28" s="6"/>
      <c r="L28" s="447" t="str">
        <f t="shared" si="0"/>
        <v/>
      </c>
      <c r="M28" s="5"/>
      <c r="N28" s="5"/>
      <c r="O28" s="5"/>
      <c r="P28" s="5"/>
      <c r="Q28" s="6"/>
      <c r="R28" s="6"/>
      <c r="S28" s="6"/>
      <c r="T28" s="449" t="str">
        <f t="shared" si="1"/>
        <v/>
      </c>
    </row>
    <row r="29" spans="2:20" x14ac:dyDescent="0.2">
      <c r="B29" s="5"/>
      <c r="C29" s="5"/>
      <c r="D29" s="5"/>
      <c r="E29" s="5"/>
      <c r="F29" s="6"/>
      <c r="G29" s="7"/>
      <c r="H29" s="5"/>
      <c r="I29" s="6"/>
      <c r="J29" s="5"/>
      <c r="K29" s="6"/>
      <c r="L29" s="447" t="str">
        <f t="shared" si="0"/>
        <v/>
      </c>
      <c r="M29" s="5"/>
      <c r="N29" s="5"/>
      <c r="O29" s="5"/>
      <c r="P29" s="5"/>
      <c r="Q29" s="6"/>
      <c r="R29" s="6"/>
      <c r="S29" s="6"/>
      <c r="T29" s="449" t="str">
        <f t="shared" si="1"/>
        <v/>
      </c>
    </row>
    <row r="30" spans="2:20" x14ac:dyDescent="0.2">
      <c r="B30" s="5"/>
      <c r="C30" s="5"/>
      <c r="D30" s="5"/>
      <c r="E30" s="5"/>
      <c r="F30" s="6"/>
      <c r="G30" s="7"/>
      <c r="H30" s="5"/>
      <c r="I30" s="6"/>
      <c r="J30" s="5"/>
      <c r="K30" s="6"/>
      <c r="L30" s="447" t="str">
        <f t="shared" si="0"/>
        <v/>
      </c>
      <c r="M30" s="5"/>
      <c r="N30" s="5"/>
      <c r="O30" s="5"/>
      <c r="P30" s="5"/>
      <c r="Q30" s="6"/>
      <c r="R30" s="6"/>
      <c r="S30" s="6"/>
      <c r="T30" s="449" t="str">
        <f t="shared" si="1"/>
        <v/>
      </c>
    </row>
    <row r="31" spans="2:20" x14ac:dyDescent="0.2">
      <c r="B31" s="5"/>
      <c r="C31" s="5"/>
      <c r="D31" s="5"/>
      <c r="E31" s="5"/>
      <c r="F31" s="6"/>
      <c r="G31" s="7"/>
      <c r="H31" s="5"/>
      <c r="I31" s="6"/>
      <c r="J31" s="5"/>
      <c r="K31" s="6"/>
      <c r="L31" s="447" t="str">
        <f t="shared" si="0"/>
        <v/>
      </c>
      <c r="M31" s="5"/>
      <c r="N31" s="5"/>
      <c r="O31" s="5"/>
      <c r="P31" s="5"/>
      <c r="Q31" s="6"/>
      <c r="R31" s="6"/>
      <c r="S31" s="6"/>
      <c r="T31" s="449" t="str">
        <f t="shared" si="1"/>
        <v/>
      </c>
    </row>
    <row r="32" spans="2:20" x14ac:dyDescent="0.2">
      <c r="B32" s="5"/>
      <c r="C32" s="5"/>
      <c r="D32" s="5"/>
      <c r="E32" s="5"/>
      <c r="F32" s="6"/>
      <c r="G32" s="7"/>
      <c r="H32" s="5"/>
      <c r="I32" s="6"/>
      <c r="J32" s="5"/>
      <c r="K32" s="6"/>
      <c r="L32" s="447" t="str">
        <f t="shared" si="0"/>
        <v/>
      </c>
      <c r="M32" s="5"/>
      <c r="N32" s="5"/>
      <c r="O32" s="5"/>
      <c r="P32" s="5"/>
      <c r="Q32" s="6"/>
      <c r="R32" s="6"/>
      <c r="S32" s="6"/>
      <c r="T32" s="449" t="str">
        <f t="shared" si="1"/>
        <v/>
      </c>
    </row>
    <row r="33" spans="2:20" x14ac:dyDescent="0.2">
      <c r="B33" s="5"/>
      <c r="C33" s="5"/>
      <c r="D33" s="5"/>
      <c r="E33" s="5"/>
      <c r="F33" s="6"/>
      <c r="G33" s="7"/>
      <c r="H33" s="5"/>
      <c r="I33" s="6"/>
      <c r="J33" s="5"/>
      <c r="K33" s="6"/>
      <c r="L33" s="447" t="str">
        <f t="shared" si="0"/>
        <v/>
      </c>
      <c r="M33" s="5"/>
      <c r="N33" s="5"/>
      <c r="O33" s="5"/>
      <c r="P33" s="5"/>
      <c r="Q33" s="6"/>
      <c r="R33" s="6"/>
      <c r="S33" s="6"/>
      <c r="T33" s="449" t="str">
        <f t="shared" si="1"/>
        <v/>
      </c>
    </row>
    <row r="34" spans="2:20" x14ac:dyDescent="0.2">
      <c r="B34" s="5"/>
      <c r="C34" s="5"/>
      <c r="D34" s="5"/>
      <c r="E34" s="5"/>
      <c r="F34" s="6"/>
      <c r="G34" s="7"/>
      <c r="H34" s="5"/>
      <c r="I34" s="6"/>
      <c r="J34" s="5"/>
      <c r="K34" s="6"/>
      <c r="L34" s="447" t="str">
        <f t="shared" si="0"/>
        <v/>
      </c>
      <c r="M34" s="5"/>
      <c r="N34" s="5"/>
      <c r="O34" s="5"/>
      <c r="P34" s="5"/>
      <c r="Q34" s="6"/>
      <c r="R34" s="6"/>
      <c r="S34" s="6"/>
      <c r="T34" s="449" t="str">
        <f t="shared" si="1"/>
        <v/>
      </c>
    </row>
    <row r="35" spans="2:20" x14ac:dyDescent="0.2">
      <c r="B35" s="5"/>
      <c r="C35" s="5"/>
      <c r="D35" s="5"/>
      <c r="E35" s="5"/>
      <c r="F35" s="6"/>
      <c r="G35" s="7"/>
      <c r="H35" s="5"/>
      <c r="I35" s="6"/>
      <c r="J35" s="5"/>
      <c r="K35" s="6"/>
      <c r="L35" s="447" t="str">
        <f t="shared" si="0"/>
        <v/>
      </c>
      <c r="M35" s="5"/>
      <c r="N35" s="5"/>
      <c r="O35" s="5"/>
      <c r="P35" s="5"/>
      <c r="Q35" s="6"/>
      <c r="R35" s="6"/>
      <c r="S35" s="6"/>
      <c r="T35" s="449" t="str">
        <f t="shared" si="1"/>
        <v/>
      </c>
    </row>
    <row r="36" spans="2:20" x14ac:dyDescent="0.2">
      <c r="B36" s="5"/>
      <c r="C36" s="5"/>
      <c r="D36" s="5"/>
      <c r="E36" s="5"/>
      <c r="F36" s="6"/>
      <c r="G36" s="7"/>
      <c r="H36" s="5"/>
      <c r="I36" s="6"/>
      <c r="J36" s="5"/>
      <c r="K36" s="6"/>
      <c r="L36" s="447" t="str">
        <f t="shared" si="0"/>
        <v/>
      </c>
      <c r="M36" s="5"/>
      <c r="N36" s="5"/>
      <c r="O36" s="5"/>
      <c r="P36" s="5"/>
      <c r="Q36" s="6"/>
      <c r="R36" s="6"/>
      <c r="S36" s="6"/>
      <c r="T36" s="449" t="str">
        <f t="shared" si="1"/>
        <v/>
      </c>
    </row>
    <row r="37" spans="2:20" x14ac:dyDescent="0.2">
      <c r="B37" s="5"/>
      <c r="C37" s="5"/>
      <c r="D37" s="5"/>
      <c r="E37" s="5"/>
      <c r="F37" s="6"/>
      <c r="G37" s="7"/>
      <c r="H37" s="5"/>
      <c r="I37" s="6"/>
      <c r="J37" s="5"/>
      <c r="K37" s="6"/>
      <c r="L37" s="447" t="str">
        <f t="shared" si="0"/>
        <v/>
      </c>
      <c r="M37" s="5"/>
      <c r="N37" s="5"/>
      <c r="O37" s="5"/>
      <c r="P37" s="5"/>
      <c r="Q37" s="6"/>
      <c r="R37" s="6"/>
      <c r="S37" s="6"/>
      <c r="T37" s="449" t="str">
        <f t="shared" si="1"/>
        <v/>
      </c>
    </row>
    <row r="38" spans="2:20" x14ac:dyDescent="0.2">
      <c r="B38" s="5"/>
      <c r="C38" s="5"/>
      <c r="D38" s="5"/>
      <c r="E38" s="5"/>
      <c r="F38" s="6"/>
      <c r="G38" s="7"/>
      <c r="H38" s="5"/>
      <c r="I38" s="6"/>
      <c r="J38" s="5"/>
      <c r="K38" s="6"/>
      <c r="L38" s="447" t="str">
        <f t="shared" si="0"/>
        <v/>
      </c>
      <c r="M38" s="5"/>
      <c r="N38" s="5"/>
      <c r="O38" s="5"/>
      <c r="P38" s="5"/>
      <c r="Q38" s="6"/>
      <c r="R38" s="6"/>
      <c r="S38" s="6"/>
      <c r="T38" s="449" t="str">
        <f t="shared" si="1"/>
        <v/>
      </c>
    </row>
    <row r="39" spans="2:20" x14ac:dyDescent="0.2">
      <c r="B39" s="5"/>
      <c r="C39" s="5"/>
      <c r="D39" s="5"/>
      <c r="E39" s="5"/>
      <c r="F39" s="6"/>
      <c r="G39" s="7"/>
      <c r="H39" s="5"/>
      <c r="I39" s="6"/>
      <c r="J39" s="5"/>
      <c r="K39" s="6"/>
      <c r="L39" s="447" t="str">
        <f t="shared" si="0"/>
        <v/>
      </c>
      <c r="M39" s="5"/>
      <c r="N39" s="5"/>
      <c r="O39" s="5"/>
      <c r="P39" s="5"/>
      <c r="Q39" s="6"/>
      <c r="R39" s="6"/>
      <c r="S39" s="6"/>
      <c r="T39" s="449" t="str">
        <f t="shared" si="1"/>
        <v/>
      </c>
    </row>
    <row r="40" spans="2:20" x14ac:dyDescent="0.2">
      <c r="B40" s="5"/>
      <c r="C40" s="5"/>
      <c r="D40" s="5"/>
      <c r="E40" s="5"/>
      <c r="F40" s="6"/>
      <c r="G40" s="7"/>
      <c r="H40" s="5"/>
      <c r="I40" s="6"/>
      <c r="J40" s="5"/>
      <c r="K40" s="6"/>
      <c r="L40" s="447" t="str">
        <f t="shared" si="0"/>
        <v/>
      </c>
      <c r="M40" s="5"/>
      <c r="N40" s="5"/>
      <c r="O40" s="5"/>
      <c r="P40" s="5"/>
      <c r="Q40" s="6"/>
      <c r="R40" s="6"/>
      <c r="S40" s="6"/>
      <c r="T40" s="449" t="str">
        <f t="shared" si="1"/>
        <v/>
      </c>
    </row>
    <row r="41" spans="2:20" x14ac:dyDescent="0.2">
      <c r="B41" s="5"/>
      <c r="C41" s="5"/>
      <c r="D41" s="5"/>
      <c r="E41" s="5"/>
      <c r="F41" s="6"/>
      <c r="G41" s="7"/>
      <c r="H41" s="5"/>
      <c r="I41" s="6"/>
      <c r="J41" s="5"/>
      <c r="K41" s="6"/>
      <c r="L41" s="447" t="str">
        <f t="shared" si="0"/>
        <v/>
      </c>
      <c r="M41" s="5"/>
      <c r="N41" s="5"/>
      <c r="O41" s="5"/>
      <c r="P41" s="5"/>
      <c r="Q41" s="6"/>
      <c r="R41" s="6"/>
      <c r="S41" s="6"/>
      <c r="T41" s="449" t="str">
        <f t="shared" si="1"/>
        <v/>
      </c>
    </row>
    <row r="42" spans="2:20" x14ac:dyDescent="0.2">
      <c r="B42" s="5"/>
      <c r="C42" s="5"/>
      <c r="D42" s="5"/>
      <c r="E42" s="5"/>
      <c r="F42" s="6"/>
      <c r="G42" s="7"/>
      <c r="H42" s="5"/>
      <c r="I42" s="6"/>
      <c r="J42" s="5"/>
      <c r="K42" s="6"/>
      <c r="L42" s="447" t="str">
        <f t="shared" si="0"/>
        <v/>
      </c>
      <c r="M42" s="5"/>
      <c r="N42" s="5"/>
      <c r="O42" s="5"/>
      <c r="P42" s="5"/>
      <c r="Q42" s="6"/>
      <c r="R42" s="6"/>
      <c r="S42" s="6"/>
      <c r="T42" s="449" t="str">
        <f t="shared" si="1"/>
        <v/>
      </c>
    </row>
    <row r="43" spans="2:20" x14ac:dyDescent="0.2">
      <c r="B43" s="5"/>
      <c r="C43" s="5"/>
      <c r="D43" s="5"/>
      <c r="E43" s="5"/>
      <c r="F43" s="6"/>
      <c r="G43" s="7"/>
      <c r="H43" s="5"/>
      <c r="I43" s="6"/>
      <c r="J43" s="5"/>
      <c r="K43" s="6"/>
      <c r="L43" s="447" t="str">
        <f t="shared" si="0"/>
        <v/>
      </c>
      <c r="M43" s="5"/>
      <c r="N43" s="5"/>
      <c r="O43" s="5"/>
      <c r="P43" s="5"/>
      <c r="Q43" s="6"/>
      <c r="R43" s="6"/>
      <c r="S43" s="6"/>
      <c r="T43" s="449" t="str">
        <f t="shared" si="1"/>
        <v/>
      </c>
    </row>
    <row r="44" spans="2:20" x14ac:dyDescent="0.2">
      <c r="B44" s="5"/>
      <c r="C44" s="5"/>
      <c r="D44" s="5"/>
      <c r="E44" s="5"/>
      <c r="F44" s="6"/>
      <c r="G44" s="7"/>
      <c r="H44" s="5"/>
      <c r="I44" s="6"/>
      <c r="J44" s="5"/>
      <c r="K44" s="6"/>
      <c r="L44" s="447" t="str">
        <f t="shared" si="0"/>
        <v/>
      </c>
      <c r="M44" s="5"/>
      <c r="N44" s="5"/>
      <c r="O44" s="5"/>
      <c r="P44" s="5"/>
      <c r="Q44" s="6"/>
      <c r="R44" s="6"/>
      <c r="S44" s="6"/>
      <c r="T44" s="449" t="str">
        <f t="shared" si="1"/>
        <v/>
      </c>
    </row>
    <row r="45" spans="2:20" x14ac:dyDescent="0.2">
      <c r="B45" s="5"/>
      <c r="C45" s="5"/>
      <c r="D45" s="5"/>
      <c r="E45" s="5"/>
      <c r="F45" s="6"/>
      <c r="G45" s="7"/>
      <c r="H45" s="5"/>
      <c r="I45" s="6"/>
      <c r="J45" s="5"/>
      <c r="K45" s="6"/>
      <c r="L45" s="447" t="str">
        <f t="shared" si="0"/>
        <v/>
      </c>
      <c r="M45" s="5"/>
      <c r="N45" s="5"/>
      <c r="O45" s="5"/>
      <c r="P45" s="5"/>
      <c r="Q45" s="6"/>
      <c r="R45" s="6"/>
      <c r="S45" s="6"/>
      <c r="T45" s="449" t="str">
        <f t="shared" si="1"/>
        <v/>
      </c>
    </row>
    <row r="46" spans="2:20" x14ac:dyDescent="0.2">
      <c r="B46" s="5"/>
      <c r="C46" s="5"/>
      <c r="D46" s="5"/>
      <c r="E46" s="5"/>
      <c r="F46" s="6"/>
      <c r="G46" s="7"/>
      <c r="H46" s="5"/>
      <c r="I46" s="6"/>
      <c r="J46" s="5"/>
      <c r="K46" s="6"/>
      <c r="L46" s="447" t="str">
        <f t="shared" si="0"/>
        <v/>
      </c>
      <c r="M46" s="5"/>
      <c r="N46" s="5"/>
      <c r="O46" s="5"/>
      <c r="P46" s="5"/>
      <c r="Q46" s="6"/>
      <c r="R46" s="6"/>
      <c r="S46" s="6"/>
      <c r="T46" s="449" t="str">
        <f t="shared" si="1"/>
        <v/>
      </c>
    </row>
    <row r="47" spans="2:20" x14ac:dyDescent="0.2">
      <c r="B47" s="5"/>
      <c r="C47" s="5"/>
      <c r="D47" s="5"/>
      <c r="E47" s="5"/>
      <c r="F47" s="6"/>
      <c r="G47" s="7"/>
      <c r="H47" s="5"/>
      <c r="I47" s="6"/>
      <c r="J47" s="5"/>
      <c r="K47" s="6"/>
      <c r="L47" s="447" t="str">
        <f t="shared" si="0"/>
        <v/>
      </c>
      <c r="M47" s="5"/>
      <c r="N47" s="5"/>
      <c r="O47" s="5"/>
      <c r="P47" s="5"/>
      <c r="Q47" s="6"/>
      <c r="R47" s="6"/>
      <c r="S47" s="6"/>
      <c r="T47" s="449" t="str">
        <f t="shared" si="1"/>
        <v/>
      </c>
    </row>
    <row r="48" spans="2:20" x14ac:dyDescent="0.2">
      <c r="B48" s="5"/>
      <c r="C48" s="5"/>
      <c r="D48" s="5"/>
      <c r="E48" s="5"/>
      <c r="F48" s="6"/>
      <c r="G48" s="7"/>
      <c r="H48" s="5"/>
      <c r="I48" s="6"/>
      <c r="J48" s="5"/>
      <c r="K48" s="6"/>
      <c r="L48" s="447" t="str">
        <f t="shared" si="0"/>
        <v/>
      </c>
      <c r="M48" s="5"/>
      <c r="N48" s="5"/>
      <c r="O48" s="5"/>
      <c r="P48" s="5"/>
      <c r="Q48" s="6"/>
      <c r="R48" s="6"/>
      <c r="S48" s="6"/>
      <c r="T48" s="449" t="str">
        <f t="shared" si="1"/>
        <v/>
      </c>
    </row>
    <row r="49" spans="2:20" x14ac:dyDescent="0.2">
      <c r="B49" s="5"/>
      <c r="C49" s="5"/>
      <c r="D49" s="5"/>
      <c r="E49" s="5"/>
      <c r="F49" s="6"/>
      <c r="G49" s="7"/>
      <c r="H49" s="5"/>
      <c r="I49" s="6"/>
      <c r="J49" s="5"/>
      <c r="K49" s="6"/>
      <c r="L49" s="447" t="str">
        <f t="shared" si="0"/>
        <v/>
      </c>
      <c r="M49" s="5"/>
      <c r="N49" s="5"/>
      <c r="O49" s="5"/>
      <c r="P49" s="5"/>
      <c r="Q49" s="6"/>
      <c r="R49" s="6"/>
      <c r="S49" s="6"/>
      <c r="T49" s="449" t="str">
        <f t="shared" si="1"/>
        <v/>
      </c>
    </row>
    <row r="50" spans="2:20" x14ac:dyDescent="0.2">
      <c r="B50" s="10"/>
      <c r="C50" s="10"/>
      <c r="D50" s="10"/>
      <c r="E50" s="10"/>
      <c r="F50" s="11"/>
      <c r="G50" s="12"/>
      <c r="H50" s="10"/>
      <c r="I50" s="11"/>
      <c r="J50" s="10"/>
      <c r="K50" s="11"/>
      <c r="L50" s="448" t="str">
        <f t="shared" si="0"/>
        <v/>
      </c>
      <c r="M50" s="10"/>
      <c r="N50" s="10"/>
      <c r="O50" s="10"/>
      <c r="P50" s="10"/>
      <c r="Q50" s="11"/>
      <c r="R50" s="11"/>
      <c r="S50" s="11"/>
      <c r="T50" s="448" t="str">
        <f t="shared" si="1"/>
        <v/>
      </c>
    </row>
    <row r="59" spans="2:20" s="183" customFormat="1" x14ac:dyDescent="0.2">
      <c r="B59" s="31"/>
      <c r="C59" s="31"/>
      <c r="D59" s="31"/>
      <c r="E59" s="31"/>
      <c r="H59" s="31"/>
      <c r="J59" s="31"/>
      <c r="M59" s="31"/>
      <c r="N59" s="31"/>
      <c r="O59" s="31"/>
      <c r="P59" s="31"/>
    </row>
  </sheetData>
  <sheetProtection sheet="1" objects="1" scenarios="1" formatCells="0" selectLockedCells="1"/>
  <mergeCells count="30">
    <mergeCell ref="G15:G16"/>
    <mergeCell ref="N15:N16"/>
    <mergeCell ref="O15:O16"/>
    <mergeCell ref="P15:T15"/>
    <mergeCell ref="H15:H16"/>
    <mergeCell ref="I15:I16"/>
    <mergeCell ref="J15:J16"/>
    <mergeCell ref="K15:K16"/>
    <mergeCell ref="L15:L16"/>
    <mergeCell ref="M15:M16"/>
    <mergeCell ref="B15:B16"/>
    <mergeCell ref="C15:C16"/>
    <mergeCell ref="D15:D16"/>
    <mergeCell ref="E15:E16"/>
    <mergeCell ref="F15:F16"/>
    <mergeCell ref="H10:J10"/>
    <mergeCell ref="N10:O10"/>
    <mergeCell ref="C12:D12"/>
    <mergeCell ref="E12:G12"/>
    <mergeCell ref="H12:J12"/>
    <mergeCell ref="N12:O12"/>
    <mergeCell ref="C10:D10"/>
    <mergeCell ref="E10:G10"/>
    <mergeCell ref="C4:D4"/>
    <mergeCell ref="C6:D6"/>
    <mergeCell ref="N6:O6"/>
    <mergeCell ref="C8:D8"/>
    <mergeCell ref="E8:G8"/>
    <mergeCell ref="H8:J8"/>
    <mergeCell ref="N8:O8"/>
  </mergeCells>
  <pageMargins left="0.43" right="0.38" top="0.51" bottom="0.67" header="0.33" footer="0.28000000000000003"/>
  <pageSetup paperSize="9" scale="76" fitToHeight="0" orientation="landscape" horizontalDpi="300" r:id="rId1"/>
  <headerFooter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90911" r:id="rId4" name="Drop Down 31">
              <controlPr defaultSize="0" print="0" autoFill="0" autoLine="0" autoPict="0">
                <anchor moveWithCells="1">
                  <from>
                    <xdr:col>3</xdr:col>
                    <xdr:colOff>57150</xdr:colOff>
                    <xdr:row>12</xdr:row>
                    <xdr:rowOff>28575</xdr:rowOff>
                  </from>
                  <to>
                    <xdr:col>5</xdr:col>
                    <xdr:colOff>285750</xdr:colOff>
                    <xdr:row>13</xdr:row>
                    <xdr:rowOff>57150</xdr:rowOff>
                  </to>
                </anchor>
              </controlPr>
            </control>
          </mc:Choice>
        </mc:AlternateContent>
        <mc:AlternateContent xmlns:mc="http://schemas.openxmlformats.org/markup-compatibility/2006">
          <mc:Choice Requires="x14">
            <control shapeId="890912" r:id="rId5" name="Drop Down 32">
              <controlPr defaultSize="0" print="0" autoFill="0" autoLine="0" autoPict="0">
                <anchor moveWithCells="1">
                  <from>
                    <xdr:col>6</xdr:col>
                    <xdr:colOff>38100</xdr:colOff>
                    <xdr:row>12</xdr:row>
                    <xdr:rowOff>28575</xdr:rowOff>
                  </from>
                  <to>
                    <xdr:col>9</xdr:col>
                    <xdr:colOff>819150</xdr:colOff>
                    <xdr:row>13</xdr:row>
                    <xdr:rowOff>57150</xdr:rowOff>
                  </to>
                </anchor>
              </controlPr>
            </control>
          </mc:Choice>
        </mc:AlternateContent>
        <mc:AlternateContent xmlns:mc="http://schemas.openxmlformats.org/markup-compatibility/2006">
          <mc:Choice Requires="x14">
            <control shapeId="890913" r:id="rId6" name="Drop Down 33">
              <controlPr defaultSize="0" print="0" autoFill="0" autoLine="0" autoPict="0">
                <anchor moveWithCells="1">
                  <from>
                    <xdr:col>9</xdr:col>
                    <xdr:colOff>857250</xdr:colOff>
                    <xdr:row>12</xdr:row>
                    <xdr:rowOff>28575</xdr:rowOff>
                  </from>
                  <to>
                    <xdr:col>14</xdr:col>
                    <xdr:colOff>95250</xdr:colOff>
                    <xdr:row>13</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tint="0.34998626667073579"/>
    <pageSetUpPr fitToPage="1"/>
  </sheetPr>
  <dimension ref="A1:S69"/>
  <sheetViews>
    <sheetView topLeftCell="A19" workbookViewId="0">
      <selection activeCell="F17" sqref="F17"/>
    </sheetView>
  </sheetViews>
  <sheetFormatPr defaultRowHeight="12.75" x14ac:dyDescent="0.2"/>
  <cols>
    <col min="1" max="1" width="9.140625" style="125"/>
    <col min="2" max="2" width="12.5703125" style="125" customWidth="1"/>
    <col min="3" max="3" width="12.28515625" style="125" customWidth="1"/>
    <col min="4" max="4" width="12.140625" style="125" customWidth="1"/>
    <col min="5" max="5" width="12" style="125" customWidth="1"/>
    <col min="6" max="6" width="21.7109375" style="125" customWidth="1"/>
    <col min="7" max="11" width="4.42578125" style="383" customWidth="1"/>
    <col min="12" max="12" width="19.28515625" style="125" customWidth="1"/>
    <col min="13" max="13" width="16.5703125" style="125" customWidth="1"/>
    <col min="14" max="14" width="9.140625" style="125"/>
    <col min="15" max="19" width="5.28515625" style="125" customWidth="1"/>
    <col min="20" max="261" width="9.140625" style="125"/>
    <col min="262" max="265" width="12.5703125" style="125" customWidth="1"/>
    <col min="266" max="266" width="21.7109375" style="125" customWidth="1"/>
    <col min="267" max="267" width="17.5703125" style="125" customWidth="1"/>
    <col min="268" max="268" width="19.28515625" style="125" customWidth="1"/>
    <col min="269" max="269" width="17.7109375" style="125" customWidth="1"/>
    <col min="270" max="270" width="9.140625" style="125"/>
    <col min="271" max="275" width="5.28515625" style="125" customWidth="1"/>
    <col min="276" max="517" width="9.140625" style="125"/>
    <col min="518" max="521" width="12.5703125" style="125" customWidth="1"/>
    <col min="522" max="522" width="21.7109375" style="125" customWidth="1"/>
    <col min="523" max="523" width="17.5703125" style="125" customWidth="1"/>
    <col min="524" max="524" width="19.28515625" style="125" customWidth="1"/>
    <col min="525" max="525" width="17.7109375" style="125" customWidth="1"/>
    <col min="526" max="526" width="9.140625" style="125"/>
    <col min="527" max="531" width="5.28515625" style="125" customWidth="1"/>
    <col min="532" max="773" width="9.140625" style="125"/>
    <col min="774" max="777" width="12.5703125" style="125" customWidth="1"/>
    <col min="778" max="778" width="21.7109375" style="125" customWidth="1"/>
    <col min="779" max="779" width="17.5703125" style="125" customWidth="1"/>
    <col min="780" max="780" width="19.28515625" style="125" customWidth="1"/>
    <col min="781" max="781" width="17.7109375" style="125" customWidth="1"/>
    <col min="782" max="782" width="9.140625" style="125"/>
    <col min="783" max="787" width="5.28515625" style="125" customWidth="1"/>
    <col min="788" max="1029" width="9.140625" style="125"/>
    <col min="1030" max="1033" width="12.5703125" style="125" customWidth="1"/>
    <col min="1034" max="1034" width="21.7109375" style="125" customWidth="1"/>
    <col min="1035" max="1035" width="17.5703125" style="125" customWidth="1"/>
    <col min="1036" max="1036" width="19.28515625" style="125" customWidth="1"/>
    <col min="1037" max="1037" width="17.7109375" style="125" customWidth="1"/>
    <col min="1038" max="1038" width="9.140625" style="125"/>
    <col min="1039" max="1043" width="5.28515625" style="125" customWidth="1"/>
    <col min="1044" max="1285" width="9.140625" style="125"/>
    <col min="1286" max="1289" width="12.5703125" style="125" customWidth="1"/>
    <col min="1290" max="1290" width="21.7109375" style="125" customWidth="1"/>
    <col min="1291" max="1291" width="17.5703125" style="125" customWidth="1"/>
    <col min="1292" max="1292" width="19.28515625" style="125" customWidth="1"/>
    <col min="1293" max="1293" width="17.7109375" style="125" customWidth="1"/>
    <col min="1294" max="1294" width="9.140625" style="125"/>
    <col min="1295" max="1299" width="5.28515625" style="125" customWidth="1"/>
    <col min="1300" max="1541" width="9.140625" style="125"/>
    <col min="1542" max="1545" width="12.5703125" style="125" customWidth="1"/>
    <col min="1546" max="1546" width="21.7109375" style="125" customWidth="1"/>
    <col min="1547" max="1547" width="17.5703125" style="125" customWidth="1"/>
    <col min="1548" max="1548" width="19.28515625" style="125" customWidth="1"/>
    <col min="1549" max="1549" width="17.7109375" style="125" customWidth="1"/>
    <col min="1550" max="1550" width="9.140625" style="125"/>
    <col min="1551" max="1555" width="5.28515625" style="125" customWidth="1"/>
    <col min="1556" max="1797" width="9.140625" style="125"/>
    <col min="1798" max="1801" width="12.5703125" style="125" customWidth="1"/>
    <col min="1802" max="1802" width="21.7109375" style="125" customWidth="1"/>
    <col min="1803" max="1803" width="17.5703125" style="125" customWidth="1"/>
    <col min="1804" max="1804" width="19.28515625" style="125" customWidth="1"/>
    <col min="1805" max="1805" width="17.7109375" style="125" customWidth="1"/>
    <col min="1806" max="1806" width="9.140625" style="125"/>
    <col min="1807" max="1811" width="5.28515625" style="125" customWidth="1"/>
    <col min="1812" max="2053" width="9.140625" style="125"/>
    <col min="2054" max="2057" width="12.5703125" style="125" customWidth="1"/>
    <col min="2058" max="2058" width="21.7109375" style="125" customWidth="1"/>
    <col min="2059" max="2059" width="17.5703125" style="125" customWidth="1"/>
    <col min="2060" max="2060" width="19.28515625" style="125" customWidth="1"/>
    <col min="2061" max="2061" width="17.7109375" style="125" customWidth="1"/>
    <col min="2062" max="2062" width="9.140625" style="125"/>
    <col min="2063" max="2067" width="5.28515625" style="125" customWidth="1"/>
    <col min="2068" max="2309" width="9.140625" style="125"/>
    <col min="2310" max="2313" width="12.5703125" style="125" customWidth="1"/>
    <col min="2314" max="2314" width="21.7109375" style="125" customWidth="1"/>
    <col min="2315" max="2315" width="17.5703125" style="125" customWidth="1"/>
    <col min="2316" max="2316" width="19.28515625" style="125" customWidth="1"/>
    <col min="2317" max="2317" width="17.7109375" style="125" customWidth="1"/>
    <col min="2318" max="2318" width="9.140625" style="125"/>
    <col min="2319" max="2323" width="5.28515625" style="125" customWidth="1"/>
    <col min="2324" max="2565" width="9.140625" style="125"/>
    <col min="2566" max="2569" width="12.5703125" style="125" customWidth="1"/>
    <col min="2570" max="2570" width="21.7109375" style="125" customWidth="1"/>
    <col min="2571" max="2571" width="17.5703125" style="125" customWidth="1"/>
    <col min="2572" max="2572" width="19.28515625" style="125" customWidth="1"/>
    <col min="2573" max="2573" width="17.7109375" style="125" customWidth="1"/>
    <col min="2574" max="2574" width="9.140625" style="125"/>
    <col min="2575" max="2579" width="5.28515625" style="125" customWidth="1"/>
    <col min="2580" max="2821" width="9.140625" style="125"/>
    <col min="2822" max="2825" width="12.5703125" style="125" customWidth="1"/>
    <col min="2826" max="2826" width="21.7109375" style="125" customWidth="1"/>
    <col min="2827" max="2827" width="17.5703125" style="125" customWidth="1"/>
    <col min="2828" max="2828" width="19.28515625" style="125" customWidth="1"/>
    <col min="2829" max="2829" width="17.7109375" style="125" customWidth="1"/>
    <col min="2830" max="2830" width="9.140625" style="125"/>
    <col min="2831" max="2835" width="5.28515625" style="125" customWidth="1"/>
    <col min="2836" max="3077" width="9.140625" style="125"/>
    <col min="3078" max="3081" width="12.5703125" style="125" customWidth="1"/>
    <col min="3082" max="3082" width="21.7109375" style="125" customWidth="1"/>
    <col min="3083" max="3083" width="17.5703125" style="125" customWidth="1"/>
    <col min="3084" max="3084" width="19.28515625" style="125" customWidth="1"/>
    <col min="3085" max="3085" width="17.7109375" style="125" customWidth="1"/>
    <col min="3086" max="3086" width="9.140625" style="125"/>
    <col min="3087" max="3091" width="5.28515625" style="125" customWidth="1"/>
    <col min="3092" max="3333" width="9.140625" style="125"/>
    <col min="3334" max="3337" width="12.5703125" style="125" customWidth="1"/>
    <col min="3338" max="3338" width="21.7109375" style="125" customWidth="1"/>
    <col min="3339" max="3339" width="17.5703125" style="125" customWidth="1"/>
    <col min="3340" max="3340" width="19.28515625" style="125" customWidth="1"/>
    <col min="3341" max="3341" width="17.7109375" style="125" customWidth="1"/>
    <col min="3342" max="3342" width="9.140625" style="125"/>
    <col min="3343" max="3347" width="5.28515625" style="125" customWidth="1"/>
    <col min="3348" max="3589" width="9.140625" style="125"/>
    <col min="3590" max="3593" width="12.5703125" style="125" customWidth="1"/>
    <col min="3594" max="3594" width="21.7109375" style="125" customWidth="1"/>
    <col min="3595" max="3595" width="17.5703125" style="125" customWidth="1"/>
    <col min="3596" max="3596" width="19.28515625" style="125" customWidth="1"/>
    <col min="3597" max="3597" width="17.7109375" style="125" customWidth="1"/>
    <col min="3598" max="3598" width="9.140625" style="125"/>
    <col min="3599" max="3603" width="5.28515625" style="125" customWidth="1"/>
    <col min="3604" max="3845" width="9.140625" style="125"/>
    <col min="3846" max="3849" width="12.5703125" style="125" customWidth="1"/>
    <col min="3850" max="3850" width="21.7109375" style="125" customWidth="1"/>
    <col min="3851" max="3851" width="17.5703125" style="125" customWidth="1"/>
    <col min="3852" max="3852" width="19.28515625" style="125" customWidth="1"/>
    <col min="3853" max="3853" width="17.7109375" style="125" customWidth="1"/>
    <col min="3854" max="3854" width="9.140625" style="125"/>
    <col min="3855" max="3859" width="5.28515625" style="125" customWidth="1"/>
    <col min="3860" max="4101" width="9.140625" style="125"/>
    <col min="4102" max="4105" width="12.5703125" style="125" customWidth="1"/>
    <col min="4106" max="4106" width="21.7109375" style="125" customWidth="1"/>
    <col min="4107" max="4107" width="17.5703125" style="125" customWidth="1"/>
    <col min="4108" max="4108" width="19.28515625" style="125" customWidth="1"/>
    <col min="4109" max="4109" width="17.7109375" style="125" customWidth="1"/>
    <col min="4110" max="4110" width="9.140625" style="125"/>
    <col min="4111" max="4115" width="5.28515625" style="125" customWidth="1"/>
    <col min="4116" max="4357" width="9.140625" style="125"/>
    <col min="4358" max="4361" width="12.5703125" style="125" customWidth="1"/>
    <col min="4362" max="4362" width="21.7109375" style="125" customWidth="1"/>
    <col min="4363" max="4363" width="17.5703125" style="125" customWidth="1"/>
    <col min="4364" max="4364" width="19.28515625" style="125" customWidth="1"/>
    <col min="4365" max="4365" width="17.7109375" style="125" customWidth="1"/>
    <col min="4366" max="4366" width="9.140625" style="125"/>
    <col min="4367" max="4371" width="5.28515625" style="125" customWidth="1"/>
    <col min="4372" max="4613" width="9.140625" style="125"/>
    <col min="4614" max="4617" width="12.5703125" style="125" customWidth="1"/>
    <col min="4618" max="4618" width="21.7109375" style="125" customWidth="1"/>
    <col min="4619" max="4619" width="17.5703125" style="125" customWidth="1"/>
    <col min="4620" max="4620" width="19.28515625" style="125" customWidth="1"/>
    <col min="4621" max="4621" width="17.7109375" style="125" customWidth="1"/>
    <col min="4622" max="4622" width="9.140625" style="125"/>
    <col min="4623" max="4627" width="5.28515625" style="125" customWidth="1"/>
    <col min="4628" max="4869" width="9.140625" style="125"/>
    <col min="4870" max="4873" width="12.5703125" style="125" customWidth="1"/>
    <col min="4874" max="4874" width="21.7109375" style="125" customWidth="1"/>
    <col min="4875" max="4875" width="17.5703125" style="125" customWidth="1"/>
    <col min="4876" max="4876" width="19.28515625" style="125" customWidth="1"/>
    <col min="4877" max="4877" width="17.7109375" style="125" customWidth="1"/>
    <col min="4878" max="4878" width="9.140625" style="125"/>
    <col min="4879" max="4883" width="5.28515625" style="125" customWidth="1"/>
    <col min="4884" max="5125" width="9.140625" style="125"/>
    <col min="5126" max="5129" width="12.5703125" style="125" customWidth="1"/>
    <col min="5130" max="5130" width="21.7109375" style="125" customWidth="1"/>
    <col min="5131" max="5131" width="17.5703125" style="125" customWidth="1"/>
    <col min="5132" max="5132" width="19.28515625" style="125" customWidth="1"/>
    <col min="5133" max="5133" width="17.7109375" style="125" customWidth="1"/>
    <col min="5134" max="5134" width="9.140625" style="125"/>
    <col min="5135" max="5139" width="5.28515625" style="125" customWidth="1"/>
    <col min="5140" max="5381" width="9.140625" style="125"/>
    <col min="5382" max="5385" width="12.5703125" style="125" customWidth="1"/>
    <col min="5386" max="5386" width="21.7109375" style="125" customWidth="1"/>
    <col min="5387" max="5387" width="17.5703125" style="125" customWidth="1"/>
    <col min="5388" max="5388" width="19.28515625" style="125" customWidth="1"/>
    <col min="5389" max="5389" width="17.7109375" style="125" customWidth="1"/>
    <col min="5390" max="5390" width="9.140625" style="125"/>
    <col min="5391" max="5395" width="5.28515625" style="125" customWidth="1"/>
    <col min="5396" max="5637" width="9.140625" style="125"/>
    <col min="5638" max="5641" width="12.5703125" style="125" customWidth="1"/>
    <col min="5642" max="5642" width="21.7109375" style="125" customWidth="1"/>
    <col min="5643" max="5643" width="17.5703125" style="125" customWidth="1"/>
    <col min="5644" max="5644" width="19.28515625" style="125" customWidth="1"/>
    <col min="5645" max="5645" width="17.7109375" style="125" customWidth="1"/>
    <col min="5646" max="5646" width="9.140625" style="125"/>
    <col min="5647" max="5651" width="5.28515625" style="125" customWidth="1"/>
    <col min="5652" max="5893" width="9.140625" style="125"/>
    <col min="5894" max="5897" width="12.5703125" style="125" customWidth="1"/>
    <col min="5898" max="5898" width="21.7109375" style="125" customWidth="1"/>
    <col min="5899" max="5899" width="17.5703125" style="125" customWidth="1"/>
    <col min="5900" max="5900" width="19.28515625" style="125" customWidth="1"/>
    <col min="5901" max="5901" width="17.7109375" style="125" customWidth="1"/>
    <col min="5902" max="5902" width="9.140625" style="125"/>
    <col min="5903" max="5907" width="5.28515625" style="125" customWidth="1"/>
    <col min="5908" max="6149" width="9.140625" style="125"/>
    <col min="6150" max="6153" width="12.5703125" style="125" customWidth="1"/>
    <col min="6154" max="6154" width="21.7109375" style="125" customWidth="1"/>
    <col min="6155" max="6155" width="17.5703125" style="125" customWidth="1"/>
    <col min="6156" max="6156" width="19.28515625" style="125" customWidth="1"/>
    <col min="6157" max="6157" width="17.7109375" style="125" customWidth="1"/>
    <col min="6158" max="6158" width="9.140625" style="125"/>
    <col min="6159" max="6163" width="5.28515625" style="125" customWidth="1"/>
    <col min="6164" max="6405" width="9.140625" style="125"/>
    <col min="6406" max="6409" width="12.5703125" style="125" customWidth="1"/>
    <col min="6410" max="6410" width="21.7109375" style="125" customWidth="1"/>
    <col min="6411" max="6411" width="17.5703125" style="125" customWidth="1"/>
    <col min="6412" max="6412" width="19.28515625" style="125" customWidth="1"/>
    <col min="6413" max="6413" width="17.7109375" style="125" customWidth="1"/>
    <col min="6414" max="6414" width="9.140625" style="125"/>
    <col min="6415" max="6419" width="5.28515625" style="125" customWidth="1"/>
    <col min="6420" max="6661" width="9.140625" style="125"/>
    <col min="6662" max="6665" width="12.5703125" style="125" customWidth="1"/>
    <col min="6666" max="6666" width="21.7109375" style="125" customWidth="1"/>
    <col min="6667" max="6667" width="17.5703125" style="125" customWidth="1"/>
    <col min="6668" max="6668" width="19.28515625" style="125" customWidth="1"/>
    <col min="6669" max="6669" width="17.7109375" style="125" customWidth="1"/>
    <col min="6670" max="6670" width="9.140625" style="125"/>
    <col min="6671" max="6675" width="5.28515625" style="125" customWidth="1"/>
    <col min="6676" max="6917" width="9.140625" style="125"/>
    <col min="6918" max="6921" width="12.5703125" style="125" customWidth="1"/>
    <col min="6922" max="6922" width="21.7109375" style="125" customWidth="1"/>
    <col min="6923" max="6923" width="17.5703125" style="125" customWidth="1"/>
    <col min="6924" max="6924" width="19.28515625" style="125" customWidth="1"/>
    <col min="6925" max="6925" width="17.7109375" style="125" customWidth="1"/>
    <col min="6926" max="6926" width="9.140625" style="125"/>
    <col min="6927" max="6931" width="5.28515625" style="125" customWidth="1"/>
    <col min="6932" max="7173" width="9.140625" style="125"/>
    <col min="7174" max="7177" width="12.5703125" style="125" customWidth="1"/>
    <col min="7178" max="7178" width="21.7109375" style="125" customWidth="1"/>
    <col min="7179" max="7179" width="17.5703125" style="125" customWidth="1"/>
    <col min="7180" max="7180" width="19.28515625" style="125" customWidth="1"/>
    <col min="7181" max="7181" width="17.7109375" style="125" customWidth="1"/>
    <col min="7182" max="7182" width="9.140625" style="125"/>
    <col min="7183" max="7187" width="5.28515625" style="125" customWidth="1"/>
    <col min="7188" max="7429" width="9.140625" style="125"/>
    <col min="7430" max="7433" width="12.5703125" style="125" customWidth="1"/>
    <col min="7434" max="7434" width="21.7109375" style="125" customWidth="1"/>
    <col min="7435" max="7435" width="17.5703125" style="125" customWidth="1"/>
    <col min="7436" max="7436" width="19.28515625" style="125" customWidth="1"/>
    <col min="7437" max="7437" width="17.7109375" style="125" customWidth="1"/>
    <col min="7438" max="7438" width="9.140625" style="125"/>
    <col min="7439" max="7443" width="5.28515625" style="125" customWidth="1"/>
    <col min="7444" max="7685" width="9.140625" style="125"/>
    <col min="7686" max="7689" width="12.5703125" style="125" customWidth="1"/>
    <col min="7690" max="7690" width="21.7109375" style="125" customWidth="1"/>
    <col min="7691" max="7691" width="17.5703125" style="125" customWidth="1"/>
    <col min="7692" max="7692" width="19.28515625" style="125" customWidth="1"/>
    <col min="7693" max="7693" width="17.7109375" style="125" customWidth="1"/>
    <col min="7694" max="7694" width="9.140625" style="125"/>
    <col min="7695" max="7699" width="5.28515625" style="125" customWidth="1"/>
    <col min="7700" max="7941" width="9.140625" style="125"/>
    <col min="7942" max="7945" width="12.5703125" style="125" customWidth="1"/>
    <col min="7946" max="7946" width="21.7109375" style="125" customWidth="1"/>
    <col min="7947" max="7947" width="17.5703125" style="125" customWidth="1"/>
    <col min="7948" max="7948" width="19.28515625" style="125" customWidth="1"/>
    <col min="7949" max="7949" width="17.7109375" style="125" customWidth="1"/>
    <col min="7950" max="7950" width="9.140625" style="125"/>
    <col min="7951" max="7955" width="5.28515625" style="125" customWidth="1"/>
    <col min="7956" max="8197" width="9.140625" style="125"/>
    <col min="8198" max="8201" width="12.5703125" style="125" customWidth="1"/>
    <col min="8202" max="8202" width="21.7109375" style="125" customWidth="1"/>
    <col min="8203" max="8203" width="17.5703125" style="125" customWidth="1"/>
    <col min="8204" max="8204" width="19.28515625" style="125" customWidth="1"/>
    <col min="8205" max="8205" width="17.7109375" style="125" customWidth="1"/>
    <col min="8206" max="8206" width="9.140625" style="125"/>
    <col min="8207" max="8211" width="5.28515625" style="125" customWidth="1"/>
    <col min="8212" max="8453" width="9.140625" style="125"/>
    <col min="8454" max="8457" width="12.5703125" style="125" customWidth="1"/>
    <col min="8458" max="8458" width="21.7109375" style="125" customWidth="1"/>
    <col min="8459" max="8459" width="17.5703125" style="125" customWidth="1"/>
    <col min="8460" max="8460" width="19.28515625" style="125" customWidth="1"/>
    <col min="8461" max="8461" width="17.7109375" style="125" customWidth="1"/>
    <col min="8462" max="8462" width="9.140625" style="125"/>
    <col min="8463" max="8467" width="5.28515625" style="125" customWidth="1"/>
    <col min="8468" max="8709" width="9.140625" style="125"/>
    <col min="8710" max="8713" width="12.5703125" style="125" customWidth="1"/>
    <col min="8714" max="8714" width="21.7109375" style="125" customWidth="1"/>
    <col min="8715" max="8715" width="17.5703125" style="125" customWidth="1"/>
    <col min="8716" max="8716" width="19.28515625" style="125" customWidth="1"/>
    <col min="8717" max="8717" width="17.7109375" style="125" customWidth="1"/>
    <col min="8718" max="8718" width="9.140625" style="125"/>
    <col min="8719" max="8723" width="5.28515625" style="125" customWidth="1"/>
    <col min="8724" max="8965" width="9.140625" style="125"/>
    <col min="8966" max="8969" width="12.5703125" style="125" customWidth="1"/>
    <col min="8970" max="8970" width="21.7109375" style="125" customWidth="1"/>
    <col min="8971" max="8971" width="17.5703125" style="125" customWidth="1"/>
    <col min="8972" max="8972" width="19.28515625" style="125" customWidth="1"/>
    <col min="8973" max="8973" width="17.7109375" style="125" customWidth="1"/>
    <col min="8974" max="8974" width="9.140625" style="125"/>
    <col min="8975" max="8979" width="5.28515625" style="125" customWidth="1"/>
    <col min="8980" max="9221" width="9.140625" style="125"/>
    <col min="9222" max="9225" width="12.5703125" style="125" customWidth="1"/>
    <col min="9226" max="9226" width="21.7109375" style="125" customWidth="1"/>
    <col min="9227" max="9227" width="17.5703125" style="125" customWidth="1"/>
    <col min="9228" max="9228" width="19.28515625" style="125" customWidth="1"/>
    <col min="9229" max="9229" width="17.7109375" style="125" customWidth="1"/>
    <col min="9230" max="9230" width="9.140625" style="125"/>
    <col min="9231" max="9235" width="5.28515625" style="125" customWidth="1"/>
    <col min="9236" max="9477" width="9.140625" style="125"/>
    <col min="9478" max="9481" width="12.5703125" style="125" customWidth="1"/>
    <col min="9482" max="9482" width="21.7109375" style="125" customWidth="1"/>
    <col min="9483" max="9483" width="17.5703125" style="125" customWidth="1"/>
    <col min="9484" max="9484" width="19.28515625" style="125" customWidth="1"/>
    <col min="9485" max="9485" width="17.7109375" style="125" customWidth="1"/>
    <col min="9486" max="9486" width="9.140625" style="125"/>
    <col min="9487" max="9491" width="5.28515625" style="125" customWidth="1"/>
    <col min="9492" max="9733" width="9.140625" style="125"/>
    <col min="9734" max="9737" width="12.5703125" style="125" customWidth="1"/>
    <col min="9738" max="9738" width="21.7109375" style="125" customWidth="1"/>
    <col min="9739" max="9739" width="17.5703125" style="125" customWidth="1"/>
    <col min="9740" max="9740" width="19.28515625" style="125" customWidth="1"/>
    <col min="9741" max="9741" width="17.7109375" style="125" customWidth="1"/>
    <col min="9742" max="9742" width="9.140625" style="125"/>
    <col min="9743" max="9747" width="5.28515625" style="125" customWidth="1"/>
    <col min="9748" max="9989" width="9.140625" style="125"/>
    <col min="9990" max="9993" width="12.5703125" style="125" customWidth="1"/>
    <col min="9994" max="9994" width="21.7109375" style="125" customWidth="1"/>
    <col min="9995" max="9995" width="17.5703125" style="125" customWidth="1"/>
    <col min="9996" max="9996" width="19.28515625" style="125" customWidth="1"/>
    <col min="9997" max="9997" width="17.7109375" style="125" customWidth="1"/>
    <col min="9998" max="9998" width="9.140625" style="125"/>
    <col min="9999" max="10003" width="5.28515625" style="125" customWidth="1"/>
    <col min="10004" max="10245" width="9.140625" style="125"/>
    <col min="10246" max="10249" width="12.5703125" style="125" customWidth="1"/>
    <col min="10250" max="10250" width="21.7109375" style="125" customWidth="1"/>
    <col min="10251" max="10251" width="17.5703125" style="125" customWidth="1"/>
    <col min="10252" max="10252" width="19.28515625" style="125" customWidth="1"/>
    <col min="10253" max="10253" width="17.7109375" style="125" customWidth="1"/>
    <col min="10254" max="10254" width="9.140625" style="125"/>
    <col min="10255" max="10259" width="5.28515625" style="125" customWidth="1"/>
    <col min="10260" max="10501" width="9.140625" style="125"/>
    <col min="10502" max="10505" width="12.5703125" style="125" customWidth="1"/>
    <col min="10506" max="10506" width="21.7109375" style="125" customWidth="1"/>
    <col min="10507" max="10507" width="17.5703125" style="125" customWidth="1"/>
    <col min="10508" max="10508" width="19.28515625" style="125" customWidth="1"/>
    <col min="10509" max="10509" width="17.7109375" style="125" customWidth="1"/>
    <col min="10510" max="10510" width="9.140625" style="125"/>
    <col min="10511" max="10515" width="5.28515625" style="125" customWidth="1"/>
    <col min="10516" max="10757" width="9.140625" style="125"/>
    <col min="10758" max="10761" width="12.5703125" style="125" customWidth="1"/>
    <col min="10762" max="10762" width="21.7109375" style="125" customWidth="1"/>
    <col min="10763" max="10763" width="17.5703125" style="125" customWidth="1"/>
    <col min="10764" max="10764" width="19.28515625" style="125" customWidth="1"/>
    <col min="10765" max="10765" width="17.7109375" style="125" customWidth="1"/>
    <col min="10766" max="10766" width="9.140625" style="125"/>
    <col min="10767" max="10771" width="5.28515625" style="125" customWidth="1"/>
    <col min="10772" max="11013" width="9.140625" style="125"/>
    <col min="11014" max="11017" width="12.5703125" style="125" customWidth="1"/>
    <col min="11018" max="11018" width="21.7109375" style="125" customWidth="1"/>
    <col min="11019" max="11019" width="17.5703125" style="125" customWidth="1"/>
    <col min="11020" max="11020" width="19.28515625" style="125" customWidth="1"/>
    <col min="11021" max="11021" width="17.7109375" style="125" customWidth="1"/>
    <col min="11022" max="11022" width="9.140625" style="125"/>
    <col min="11023" max="11027" width="5.28515625" style="125" customWidth="1"/>
    <col min="11028" max="11269" width="9.140625" style="125"/>
    <col min="11270" max="11273" width="12.5703125" style="125" customWidth="1"/>
    <col min="11274" max="11274" width="21.7109375" style="125" customWidth="1"/>
    <col min="11275" max="11275" width="17.5703125" style="125" customWidth="1"/>
    <col min="11276" max="11276" width="19.28515625" style="125" customWidth="1"/>
    <col min="11277" max="11277" width="17.7109375" style="125" customWidth="1"/>
    <col min="11278" max="11278" width="9.140625" style="125"/>
    <col min="11279" max="11283" width="5.28515625" style="125" customWidth="1"/>
    <col min="11284" max="11525" width="9.140625" style="125"/>
    <col min="11526" max="11529" width="12.5703125" style="125" customWidth="1"/>
    <col min="11530" max="11530" width="21.7109375" style="125" customWidth="1"/>
    <col min="11531" max="11531" width="17.5703125" style="125" customWidth="1"/>
    <col min="11532" max="11532" width="19.28515625" style="125" customWidth="1"/>
    <col min="11533" max="11533" width="17.7109375" style="125" customWidth="1"/>
    <col min="11534" max="11534" width="9.140625" style="125"/>
    <col min="11535" max="11539" width="5.28515625" style="125" customWidth="1"/>
    <col min="11540" max="11781" width="9.140625" style="125"/>
    <col min="11782" max="11785" width="12.5703125" style="125" customWidth="1"/>
    <col min="11786" max="11786" width="21.7109375" style="125" customWidth="1"/>
    <col min="11787" max="11787" width="17.5703125" style="125" customWidth="1"/>
    <col min="11788" max="11788" width="19.28515625" style="125" customWidth="1"/>
    <col min="11789" max="11789" width="17.7109375" style="125" customWidth="1"/>
    <col min="11790" max="11790" width="9.140625" style="125"/>
    <col min="11791" max="11795" width="5.28515625" style="125" customWidth="1"/>
    <col min="11796" max="12037" width="9.140625" style="125"/>
    <col min="12038" max="12041" width="12.5703125" style="125" customWidth="1"/>
    <col min="12042" max="12042" width="21.7109375" style="125" customWidth="1"/>
    <col min="12043" max="12043" width="17.5703125" style="125" customWidth="1"/>
    <col min="12044" max="12044" width="19.28515625" style="125" customWidth="1"/>
    <col min="12045" max="12045" width="17.7109375" style="125" customWidth="1"/>
    <col min="12046" max="12046" width="9.140625" style="125"/>
    <col min="12047" max="12051" width="5.28515625" style="125" customWidth="1"/>
    <col min="12052" max="12293" width="9.140625" style="125"/>
    <col min="12294" max="12297" width="12.5703125" style="125" customWidth="1"/>
    <col min="12298" max="12298" width="21.7109375" style="125" customWidth="1"/>
    <col min="12299" max="12299" width="17.5703125" style="125" customWidth="1"/>
    <col min="12300" max="12300" width="19.28515625" style="125" customWidth="1"/>
    <col min="12301" max="12301" width="17.7109375" style="125" customWidth="1"/>
    <col min="12302" max="12302" width="9.140625" style="125"/>
    <col min="12303" max="12307" width="5.28515625" style="125" customWidth="1"/>
    <col min="12308" max="12549" width="9.140625" style="125"/>
    <col min="12550" max="12553" width="12.5703125" style="125" customWidth="1"/>
    <col min="12554" max="12554" width="21.7109375" style="125" customWidth="1"/>
    <col min="12555" max="12555" width="17.5703125" style="125" customWidth="1"/>
    <col min="12556" max="12556" width="19.28515625" style="125" customWidth="1"/>
    <col min="12557" max="12557" width="17.7109375" style="125" customWidth="1"/>
    <col min="12558" max="12558" width="9.140625" style="125"/>
    <col min="12559" max="12563" width="5.28515625" style="125" customWidth="1"/>
    <col min="12564" max="12805" width="9.140625" style="125"/>
    <col min="12806" max="12809" width="12.5703125" style="125" customWidth="1"/>
    <col min="12810" max="12810" width="21.7109375" style="125" customWidth="1"/>
    <col min="12811" max="12811" width="17.5703125" style="125" customWidth="1"/>
    <col min="12812" max="12812" width="19.28515625" style="125" customWidth="1"/>
    <col min="12813" max="12813" width="17.7109375" style="125" customWidth="1"/>
    <col min="12814" max="12814" width="9.140625" style="125"/>
    <col min="12815" max="12819" width="5.28515625" style="125" customWidth="1"/>
    <col min="12820" max="13061" width="9.140625" style="125"/>
    <col min="13062" max="13065" width="12.5703125" style="125" customWidth="1"/>
    <col min="13066" max="13066" width="21.7109375" style="125" customWidth="1"/>
    <col min="13067" max="13067" width="17.5703125" style="125" customWidth="1"/>
    <col min="13068" max="13068" width="19.28515625" style="125" customWidth="1"/>
    <col min="13069" max="13069" width="17.7109375" style="125" customWidth="1"/>
    <col min="13070" max="13070" width="9.140625" style="125"/>
    <col min="13071" max="13075" width="5.28515625" style="125" customWidth="1"/>
    <col min="13076" max="13317" width="9.140625" style="125"/>
    <col min="13318" max="13321" width="12.5703125" style="125" customWidth="1"/>
    <col min="13322" max="13322" width="21.7109375" style="125" customWidth="1"/>
    <col min="13323" max="13323" width="17.5703125" style="125" customWidth="1"/>
    <col min="13324" max="13324" width="19.28515625" style="125" customWidth="1"/>
    <col min="13325" max="13325" width="17.7109375" style="125" customWidth="1"/>
    <col min="13326" max="13326" width="9.140625" style="125"/>
    <col min="13327" max="13331" width="5.28515625" style="125" customWidth="1"/>
    <col min="13332" max="13573" width="9.140625" style="125"/>
    <col min="13574" max="13577" width="12.5703125" style="125" customWidth="1"/>
    <col min="13578" max="13578" width="21.7109375" style="125" customWidth="1"/>
    <col min="13579" max="13579" width="17.5703125" style="125" customWidth="1"/>
    <col min="13580" max="13580" width="19.28515625" style="125" customWidth="1"/>
    <col min="13581" max="13581" width="17.7109375" style="125" customWidth="1"/>
    <col min="13582" max="13582" width="9.140625" style="125"/>
    <col min="13583" max="13587" width="5.28515625" style="125" customWidth="1"/>
    <col min="13588" max="13829" width="9.140625" style="125"/>
    <col min="13830" max="13833" width="12.5703125" style="125" customWidth="1"/>
    <col min="13834" max="13834" width="21.7109375" style="125" customWidth="1"/>
    <col min="13835" max="13835" width="17.5703125" style="125" customWidth="1"/>
    <col min="13836" max="13836" width="19.28515625" style="125" customWidth="1"/>
    <col min="13837" max="13837" width="17.7109375" style="125" customWidth="1"/>
    <col min="13838" max="13838" width="9.140625" style="125"/>
    <col min="13839" max="13843" width="5.28515625" style="125" customWidth="1"/>
    <col min="13844" max="14085" width="9.140625" style="125"/>
    <col min="14086" max="14089" width="12.5703125" style="125" customWidth="1"/>
    <col min="14090" max="14090" width="21.7109375" style="125" customWidth="1"/>
    <col min="14091" max="14091" width="17.5703125" style="125" customWidth="1"/>
    <col min="14092" max="14092" width="19.28515625" style="125" customWidth="1"/>
    <col min="14093" max="14093" width="17.7109375" style="125" customWidth="1"/>
    <col min="14094" max="14094" width="9.140625" style="125"/>
    <col min="14095" max="14099" width="5.28515625" style="125" customWidth="1"/>
    <col min="14100" max="14341" width="9.140625" style="125"/>
    <col min="14342" max="14345" width="12.5703125" style="125" customWidth="1"/>
    <col min="14346" max="14346" width="21.7109375" style="125" customWidth="1"/>
    <col min="14347" max="14347" width="17.5703125" style="125" customWidth="1"/>
    <col min="14348" max="14348" width="19.28515625" style="125" customWidth="1"/>
    <col min="14349" max="14349" width="17.7109375" style="125" customWidth="1"/>
    <col min="14350" max="14350" width="9.140625" style="125"/>
    <col min="14351" max="14355" width="5.28515625" style="125" customWidth="1"/>
    <col min="14356" max="14597" width="9.140625" style="125"/>
    <col min="14598" max="14601" width="12.5703125" style="125" customWidth="1"/>
    <col min="14602" max="14602" width="21.7109375" style="125" customWidth="1"/>
    <col min="14603" max="14603" width="17.5703125" style="125" customWidth="1"/>
    <col min="14604" max="14604" width="19.28515625" style="125" customWidth="1"/>
    <col min="14605" max="14605" width="17.7109375" style="125" customWidth="1"/>
    <col min="14606" max="14606" width="9.140625" style="125"/>
    <col min="14607" max="14611" width="5.28515625" style="125" customWidth="1"/>
    <col min="14612" max="14853" width="9.140625" style="125"/>
    <col min="14854" max="14857" width="12.5703125" style="125" customWidth="1"/>
    <col min="14858" max="14858" width="21.7109375" style="125" customWidth="1"/>
    <col min="14859" max="14859" width="17.5703125" style="125" customWidth="1"/>
    <col min="14860" max="14860" width="19.28515625" style="125" customWidth="1"/>
    <col min="14861" max="14861" width="17.7109375" style="125" customWidth="1"/>
    <col min="14862" max="14862" width="9.140625" style="125"/>
    <col min="14863" max="14867" width="5.28515625" style="125" customWidth="1"/>
    <col min="14868" max="15109" width="9.140625" style="125"/>
    <col min="15110" max="15113" width="12.5703125" style="125" customWidth="1"/>
    <col min="15114" max="15114" width="21.7109375" style="125" customWidth="1"/>
    <col min="15115" max="15115" width="17.5703125" style="125" customWidth="1"/>
    <col min="15116" max="15116" width="19.28515625" style="125" customWidth="1"/>
    <col min="15117" max="15117" width="17.7109375" style="125" customWidth="1"/>
    <col min="15118" max="15118" width="9.140625" style="125"/>
    <col min="15119" max="15123" width="5.28515625" style="125" customWidth="1"/>
    <col min="15124" max="15365" width="9.140625" style="125"/>
    <col min="15366" max="15369" width="12.5703125" style="125" customWidth="1"/>
    <col min="15370" max="15370" width="21.7109375" style="125" customWidth="1"/>
    <col min="15371" max="15371" width="17.5703125" style="125" customWidth="1"/>
    <col min="15372" max="15372" width="19.28515625" style="125" customWidth="1"/>
    <col min="15373" max="15373" width="17.7109375" style="125" customWidth="1"/>
    <col min="15374" max="15374" width="9.140625" style="125"/>
    <col min="15375" max="15379" width="5.28515625" style="125" customWidth="1"/>
    <col min="15380" max="15621" width="9.140625" style="125"/>
    <col min="15622" max="15625" width="12.5703125" style="125" customWidth="1"/>
    <col min="15626" max="15626" width="21.7109375" style="125" customWidth="1"/>
    <col min="15627" max="15627" width="17.5703125" style="125" customWidth="1"/>
    <col min="15628" max="15628" width="19.28515625" style="125" customWidth="1"/>
    <col min="15629" max="15629" width="17.7109375" style="125" customWidth="1"/>
    <col min="15630" max="15630" width="9.140625" style="125"/>
    <col min="15631" max="15635" width="5.28515625" style="125" customWidth="1"/>
    <col min="15636" max="15877" width="9.140625" style="125"/>
    <col min="15878" max="15881" width="12.5703125" style="125" customWidth="1"/>
    <col min="15882" max="15882" width="21.7109375" style="125" customWidth="1"/>
    <col min="15883" max="15883" width="17.5703125" style="125" customWidth="1"/>
    <col min="15884" max="15884" width="19.28515625" style="125" customWidth="1"/>
    <col min="15885" max="15885" width="17.7109375" style="125" customWidth="1"/>
    <col min="15886" max="15886" width="9.140625" style="125"/>
    <col min="15887" max="15891" width="5.28515625" style="125" customWidth="1"/>
    <col min="15892" max="16133" width="9.140625" style="125"/>
    <col min="16134" max="16137" width="12.5703125" style="125" customWidth="1"/>
    <col min="16138" max="16138" width="21.7109375" style="125" customWidth="1"/>
    <col min="16139" max="16139" width="17.5703125" style="125" customWidth="1"/>
    <col min="16140" max="16140" width="19.28515625" style="125" customWidth="1"/>
    <col min="16141" max="16141" width="17.7109375" style="125" customWidth="1"/>
    <col min="16142" max="16142" width="9.140625" style="125"/>
    <col min="16143" max="16147" width="5.28515625" style="125" customWidth="1"/>
    <col min="16148" max="16384" width="9.140625" style="125"/>
  </cols>
  <sheetData>
    <row r="1" spans="1:19" ht="29.25" customHeight="1" thickBot="1" x14ac:dyDescent="0.45">
      <c r="A1" s="122" t="s">
        <v>239</v>
      </c>
      <c r="B1" s="123"/>
      <c r="C1" s="123"/>
      <c r="D1" s="123"/>
      <c r="E1" s="124" t="s">
        <v>240</v>
      </c>
      <c r="F1" s="444"/>
      <c r="G1" s="445"/>
      <c r="H1" s="445"/>
      <c r="I1" s="445"/>
      <c r="J1" s="445"/>
      <c r="K1" s="446"/>
      <c r="L1" s="608"/>
      <c r="M1" s="609"/>
    </row>
    <row r="2" spans="1:19" ht="13.5" thickBot="1" x14ac:dyDescent="0.25">
      <c r="A2" s="126" t="s">
        <v>241</v>
      </c>
      <c r="B2" s="123"/>
      <c r="C2" s="127" t="s">
        <v>242</v>
      </c>
      <c r="D2" s="123"/>
      <c r="E2" s="123"/>
      <c r="F2" s="123"/>
      <c r="G2" s="642" t="s">
        <v>243</v>
      </c>
      <c r="H2" s="642"/>
      <c r="I2" s="642"/>
      <c r="J2" s="642"/>
      <c r="K2" s="643"/>
      <c r="L2" s="610"/>
      <c r="M2" s="611"/>
    </row>
    <row r="3" spans="1:19" ht="13.5" thickBot="1" x14ac:dyDescent="0.25">
      <c r="A3" s="612" t="s">
        <v>244</v>
      </c>
      <c r="B3" s="613"/>
      <c r="C3" s="613"/>
      <c r="D3" s="613"/>
      <c r="E3" s="614"/>
      <c r="F3" s="128" t="s">
        <v>245</v>
      </c>
      <c r="G3" s="644" t="s">
        <v>246</v>
      </c>
      <c r="H3" s="645"/>
      <c r="I3" s="645"/>
      <c r="J3" s="645"/>
      <c r="K3" s="646"/>
      <c r="L3" s="610"/>
      <c r="M3" s="611"/>
    </row>
    <row r="4" spans="1:19" ht="14.25" customHeight="1" x14ac:dyDescent="0.2">
      <c r="A4" s="615"/>
      <c r="B4" s="616"/>
      <c r="C4" s="616"/>
      <c r="D4" s="616"/>
      <c r="E4" s="617"/>
      <c r="F4" s="129" t="s">
        <v>247</v>
      </c>
      <c r="G4" s="132">
        <f>COUNTIF(G13:G62,"X")</f>
        <v>0</v>
      </c>
      <c r="H4" s="374"/>
      <c r="I4" s="374"/>
      <c r="J4" s="374"/>
      <c r="K4" s="375"/>
      <c r="L4" s="610"/>
      <c r="M4" s="611"/>
    </row>
    <row r="5" spans="1:19" ht="14.25" customHeight="1" thickBot="1" x14ac:dyDescent="0.25">
      <c r="A5" s="618"/>
      <c r="B5" s="619"/>
      <c r="C5" s="619"/>
      <c r="D5" s="619"/>
      <c r="E5" s="620"/>
      <c r="F5" s="129" t="s">
        <v>248</v>
      </c>
      <c r="G5" s="133"/>
      <c r="H5" s="376">
        <f>COUNTIF(H13:H62,"X")</f>
        <v>0</v>
      </c>
      <c r="I5" s="376"/>
      <c r="J5" s="376"/>
      <c r="K5" s="377"/>
      <c r="L5" s="610"/>
      <c r="M5" s="611"/>
    </row>
    <row r="6" spans="1:19" ht="14.25" customHeight="1" x14ac:dyDescent="0.2">
      <c r="A6" s="612" t="s">
        <v>249</v>
      </c>
      <c r="B6" s="613"/>
      <c r="C6" s="613"/>
      <c r="D6" s="613"/>
      <c r="E6" s="614"/>
      <c r="F6" s="129" t="s">
        <v>55</v>
      </c>
      <c r="G6" s="133"/>
      <c r="H6" s="376"/>
      <c r="I6" s="376">
        <f>COUNTIF(I13:I62,"X")</f>
        <v>0</v>
      </c>
      <c r="J6" s="376"/>
      <c r="K6" s="377"/>
      <c r="L6" s="610"/>
      <c r="M6" s="611"/>
    </row>
    <row r="7" spans="1:19" ht="15" customHeight="1" x14ac:dyDescent="0.2">
      <c r="A7" s="615"/>
      <c r="B7" s="616"/>
      <c r="C7" s="616"/>
      <c r="D7" s="616"/>
      <c r="E7" s="617"/>
      <c r="F7" s="129" t="s">
        <v>250</v>
      </c>
      <c r="G7" s="133"/>
      <c r="H7" s="376"/>
      <c r="I7" s="376"/>
      <c r="J7" s="376">
        <f>COUNTIF(J13:J62,"X")</f>
        <v>0</v>
      </c>
      <c r="K7" s="377"/>
      <c r="L7" s="610"/>
      <c r="M7" s="611"/>
    </row>
    <row r="8" spans="1:19" ht="15" customHeight="1" thickBot="1" x14ac:dyDescent="0.25">
      <c r="A8" s="615"/>
      <c r="B8" s="616"/>
      <c r="C8" s="616"/>
      <c r="D8" s="616"/>
      <c r="E8" s="617"/>
      <c r="F8" s="130" t="s">
        <v>56</v>
      </c>
      <c r="G8" s="134"/>
      <c r="H8" s="378"/>
      <c r="I8" s="378"/>
      <c r="J8" s="378"/>
      <c r="K8" s="379">
        <f>COUNTIF(K13:K62,"X")</f>
        <v>0</v>
      </c>
      <c r="L8" s="610"/>
      <c r="M8" s="611"/>
    </row>
    <row r="9" spans="1:19" ht="13.5" thickBot="1" x14ac:dyDescent="0.25">
      <c r="A9" s="618"/>
      <c r="B9" s="619"/>
      <c r="C9" s="619"/>
      <c r="D9" s="619"/>
      <c r="E9" s="620"/>
      <c r="F9" s="621"/>
      <c r="G9" s="622"/>
      <c r="H9" s="622"/>
      <c r="I9" s="622"/>
      <c r="J9" s="622"/>
      <c r="K9" s="622"/>
      <c r="L9" s="622"/>
      <c r="M9" s="623"/>
    </row>
    <row r="10" spans="1:19" ht="13.5" thickBot="1" x14ac:dyDescent="0.25">
      <c r="A10" s="627" t="s">
        <v>251</v>
      </c>
      <c r="B10" s="628"/>
      <c r="C10" s="628"/>
      <c r="D10" s="628"/>
      <c r="E10" s="629"/>
      <c r="F10" s="624"/>
      <c r="G10" s="625"/>
      <c r="H10" s="625"/>
      <c r="I10" s="625"/>
      <c r="J10" s="625"/>
      <c r="K10" s="625"/>
      <c r="L10" s="625"/>
      <c r="M10" s="626"/>
      <c r="O10" s="131"/>
      <c r="P10" s="131"/>
      <c r="Q10" s="131"/>
      <c r="R10" s="131"/>
      <c r="S10" s="131"/>
    </row>
    <row r="11" spans="1:19" x14ac:dyDescent="0.2">
      <c r="A11" s="630"/>
      <c r="B11" s="631"/>
      <c r="C11" s="631"/>
      <c r="D11" s="631"/>
      <c r="E11" s="632"/>
      <c r="F11" s="636" t="s">
        <v>252</v>
      </c>
      <c r="G11" s="647" t="s">
        <v>253</v>
      </c>
      <c r="H11" s="648"/>
      <c r="I11" s="648"/>
      <c r="J11" s="648"/>
      <c r="K11" s="649"/>
      <c r="L11" s="638" t="s">
        <v>254</v>
      </c>
      <c r="M11" s="639"/>
      <c r="O11" s="131"/>
      <c r="P11" s="131"/>
      <c r="Q11" s="131"/>
      <c r="R11" s="131"/>
      <c r="S11" s="131"/>
    </row>
    <row r="12" spans="1:19" ht="13.5" thickBot="1" x14ac:dyDescent="0.25">
      <c r="A12" s="633"/>
      <c r="B12" s="634"/>
      <c r="C12" s="634"/>
      <c r="D12" s="634"/>
      <c r="E12" s="635"/>
      <c r="F12" s="637"/>
      <c r="G12" s="380"/>
      <c r="H12" s="381"/>
      <c r="I12" s="381"/>
      <c r="J12" s="381"/>
      <c r="K12" s="382"/>
      <c r="L12" s="640"/>
      <c r="M12" s="641"/>
      <c r="O12" s="131"/>
      <c r="P12" s="131"/>
      <c r="Q12" s="131"/>
      <c r="R12" s="131"/>
      <c r="S12" s="131"/>
    </row>
    <row r="13" spans="1:19" x14ac:dyDescent="0.2">
      <c r="A13" s="132">
        <v>1</v>
      </c>
      <c r="B13" s="600"/>
      <c r="C13" s="601"/>
      <c r="D13" s="601"/>
      <c r="E13" s="602"/>
      <c r="F13" s="433"/>
      <c r="G13" s="434"/>
      <c r="H13" s="434"/>
      <c r="I13" s="434"/>
      <c r="J13" s="434"/>
      <c r="K13" s="435"/>
      <c r="L13" s="603"/>
      <c r="M13" s="604"/>
      <c r="O13" s="131"/>
      <c r="P13" s="131"/>
      <c r="Q13" s="131"/>
      <c r="R13" s="131"/>
      <c r="S13" s="131"/>
    </row>
    <row r="14" spans="1:19" x14ac:dyDescent="0.2">
      <c r="A14" s="133">
        <v>2</v>
      </c>
      <c r="B14" s="605"/>
      <c r="C14" s="606"/>
      <c r="D14" s="606"/>
      <c r="E14" s="607"/>
      <c r="F14" s="436"/>
      <c r="G14" s="437"/>
      <c r="H14" s="437"/>
      <c r="I14" s="437"/>
      <c r="J14" s="437"/>
      <c r="K14" s="438"/>
      <c r="L14" s="603"/>
      <c r="M14" s="604"/>
      <c r="O14" s="131"/>
      <c r="P14" s="131"/>
      <c r="Q14" s="131"/>
      <c r="R14" s="131"/>
      <c r="S14" s="131"/>
    </row>
    <row r="15" spans="1:19" x14ac:dyDescent="0.2">
      <c r="A15" s="133">
        <v>3</v>
      </c>
      <c r="B15" s="605"/>
      <c r="C15" s="606"/>
      <c r="D15" s="606"/>
      <c r="E15" s="607"/>
      <c r="F15" s="436"/>
      <c r="G15" s="437"/>
      <c r="H15" s="437"/>
      <c r="I15" s="437"/>
      <c r="J15" s="437"/>
      <c r="K15" s="438"/>
      <c r="L15" s="603"/>
      <c r="M15" s="604"/>
      <c r="O15" s="131"/>
      <c r="P15" s="131"/>
      <c r="Q15" s="131"/>
      <c r="R15" s="131"/>
      <c r="S15" s="131"/>
    </row>
    <row r="16" spans="1:19" ht="15" customHeight="1" x14ac:dyDescent="0.2">
      <c r="A16" s="133">
        <v>4</v>
      </c>
      <c r="B16" s="605"/>
      <c r="C16" s="606"/>
      <c r="D16" s="606"/>
      <c r="E16" s="607"/>
      <c r="F16" s="436"/>
      <c r="G16" s="437"/>
      <c r="H16" s="437"/>
      <c r="I16" s="437"/>
      <c r="J16" s="437"/>
      <c r="K16" s="438"/>
      <c r="L16" s="603"/>
      <c r="M16" s="604"/>
      <c r="O16" s="131"/>
      <c r="P16" s="131"/>
      <c r="Q16" s="131"/>
      <c r="R16" s="131"/>
      <c r="S16" s="131"/>
    </row>
    <row r="17" spans="1:19" x14ac:dyDescent="0.2">
      <c r="A17" s="133">
        <v>5</v>
      </c>
      <c r="B17" s="605"/>
      <c r="C17" s="606"/>
      <c r="D17" s="606"/>
      <c r="E17" s="607"/>
      <c r="F17" s="436"/>
      <c r="G17" s="437"/>
      <c r="H17" s="437"/>
      <c r="I17" s="437"/>
      <c r="J17" s="437"/>
      <c r="K17" s="438"/>
      <c r="L17" s="603"/>
      <c r="M17" s="604"/>
      <c r="O17" s="131"/>
      <c r="P17" s="131"/>
      <c r="Q17" s="131"/>
      <c r="R17" s="131"/>
      <c r="S17" s="131"/>
    </row>
    <row r="18" spans="1:19" x14ac:dyDescent="0.2">
      <c r="A18" s="133">
        <v>6</v>
      </c>
      <c r="B18" s="605"/>
      <c r="C18" s="606"/>
      <c r="D18" s="606"/>
      <c r="E18" s="607"/>
      <c r="F18" s="436"/>
      <c r="G18" s="437"/>
      <c r="H18" s="437"/>
      <c r="I18" s="437"/>
      <c r="J18" s="437"/>
      <c r="K18" s="438"/>
      <c r="L18" s="603"/>
      <c r="M18" s="604"/>
      <c r="O18" s="131"/>
      <c r="P18" s="131"/>
      <c r="Q18" s="131"/>
      <c r="R18" s="131"/>
      <c r="S18" s="131"/>
    </row>
    <row r="19" spans="1:19" x14ac:dyDescent="0.2">
      <c r="A19" s="133">
        <v>7</v>
      </c>
      <c r="B19" s="605"/>
      <c r="C19" s="606"/>
      <c r="D19" s="606"/>
      <c r="E19" s="607"/>
      <c r="F19" s="436"/>
      <c r="G19" s="437"/>
      <c r="H19" s="437"/>
      <c r="I19" s="437"/>
      <c r="J19" s="437"/>
      <c r="K19" s="438"/>
      <c r="L19" s="603"/>
      <c r="M19" s="604"/>
      <c r="O19" s="131"/>
      <c r="P19" s="131"/>
      <c r="Q19" s="131"/>
      <c r="R19" s="131"/>
      <c r="S19" s="131"/>
    </row>
    <row r="20" spans="1:19" x14ac:dyDescent="0.2">
      <c r="A20" s="133">
        <v>8</v>
      </c>
      <c r="B20" s="605"/>
      <c r="C20" s="606"/>
      <c r="D20" s="606"/>
      <c r="E20" s="607"/>
      <c r="F20" s="436"/>
      <c r="G20" s="437"/>
      <c r="H20" s="437"/>
      <c r="I20" s="437"/>
      <c r="J20" s="437"/>
      <c r="K20" s="438"/>
      <c r="L20" s="603"/>
      <c r="M20" s="604"/>
      <c r="O20" s="131"/>
      <c r="P20" s="131"/>
      <c r="Q20" s="131"/>
      <c r="R20" s="131"/>
      <c r="S20" s="131"/>
    </row>
    <row r="21" spans="1:19" x14ac:dyDescent="0.2">
      <c r="A21" s="133">
        <v>9</v>
      </c>
      <c r="B21" s="605"/>
      <c r="C21" s="606"/>
      <c r="D21" s="606"/>
      <c r="E21" s="607"/>
      <c r="F21" s="436"/>
      <c r="G21" s="437"/>
      <c r="H21" s="437"/>
      <c r="I21" s="437"/>
      <c r="J21" s="437"/>
      <c r="K21" s="438"/>
      <c r="L21" s="603"/>
      <c r="M21" s="604"/>
    </row>
    <row r="22" spans="1:19" x14ac:dyDescent="0.2">
      <c r="A22" s="133">
        <v>10</v>
      </c>
      <c r="B22" s="605"/>
      <c r="C22" s="606"/>
      <c r="D22" s="606"/>
      <c r="E22" s="607"/>
      <c r="F22" s="436"/>
      <c r="G22" s="437"/>
      <c r="H22" s="437"/>
      <c r="I22" s="437"/>
      <c r="J22" s="437"/>
      <c r="K22" s="438"/>
      <c r="L22" s="603"/>
      <c r="M22" s="604"/>
    </row>
    <row r="23" spans="1:19" x14ac:dyDescent="0.2">
      <c r="A23" s="133">
        <v>11</v>
      </c>
      <c r="B23" s="605"/>
      <c r="C23" s="606"/>
      <c r="D23" s="606"/>
      <c r="E23" s="607"/>
      <c r="F23" s="436"/>
      <c r="G23" s="437"/>
      <c r="H23" s="437"/>
      <c r="I23" s="437"/>
      <c r="J23" s="437"/>
      <c r="K23" s="438"/>
      <c r="L23" s="603"/>
      <c r="M23" s="604"/>
    </row>
    <row r="24" spans="1:19" x14ac:dyDescent="0.2">
      <c r="A24" s="133">
        <v>12</v>
      </c>
      <c r="B24" s="605"/>
      <c r="C24" s="606"/>
      <c r="D24" s="606"/>
      <c r="E24" s="607"/>
      <c r="F24" s="436"/>
      <c r="G24" s="437"/>
      <c r="H24" s="437"/>
      <c r="I24" s="437"/>
      <c r="J24" s="437"/>
      <c r="K24" s="438"/>
      <c r="L24" s="603"/>
      <c r="M24" s="604"/>
    </row>
    <row r="25" spans="1:19" x14ac:dyDescent="0.2">
      <c r="A25" s="133">
        <v>13</v>
      </c>
      <c r="B25" s="605"/>
      <c r="C25" s="606"/>
      <c r="D25" s="606"/>
      <c r="E25" s="607"/>
      <c r="F25" s="436"/>
      <c r="G25" s="437"/>
      <c r="H25" s="437"/>
      <c r="I25" s="437"/>
      <c r="J25" s="437"/>
      <c r="K25" s="438"/>
      <c r="L25" s="603"/>
      <c r="M25" s="604"/>
    </row>
    <row r="26" spans="1:19" x14ac:dyDescent="0.2">
      <c r="A26" s="133">
        <v>14</v>
      </c>
      <c r="B26" s="605"/>
      <c r="C26" s="606"/>
      <c r="D26" s="606"/>
      <c r="E26" s="607"/>
      <c r="F26" s="436"/>
      <c r="G26" s="437"/>
      <c r="H26" s="437"/>
      <c r="I26" s="437"/>
      <c r="J26" s="437"/>
      <c r="K26" s="438"/>
      <c r="L26" s="603"/>
      <c r="M26" s="604"/>
    </row>
    <row r="27" spans="1:19" x14ac:dyDescent="0.2">
      <c r="A27" s="133">
        <v>15</v>
      </c>
      <c r="B27" s="605"/>
      <c r="C27" s="606"/>
      <c r="D27" s="606"/>
      <c r="E27" s="607"/>
      <c r="F27" s="436"/>
      <c r="G27" s="437"/>
      <c r="H27" s="437"/>
      <c r="I27" s="437"/>
      <c r="J27" s="437"/>
      <c r="K27" s="438"/>
      <c r="L27" s="603"/>
      <c r="M27" s="604"/>
    </row>
    <row r="28" spans="1:19" x14ac:dyDescent="0.2">
      <c r="A28" s="133">
        <v>16</v>
      </c>
      <c r="B28" s="605"/>
      <c r="C28" s="606"/>
      <c r="D28" s="606"/>
      <c r="E28" s="607"/>
      <c r="F28" s="436"/>
      <c r="G28" s="437"/>
      <c r="H28" s="437"/>
      <c r="I28" s="437"/>
      <c r="J28" s="437"/>
      <c r="K28" s="438"/>
      <c r="L28" s="603"/>
      <c r="M28" s="604"/>
    </row>
    <row r="29" spans="1:19" x14ac:dyDescent="0.2">
      <c r="A29" s="133">
        <v>17</v>
      </c>
      <c r="B29" s="605"/>
      <c r="C29" s="606"/>
      <c r="D29" s="606"/>
      <c r="E29" s="607"/>
      <c r="F29" s="436"/>
      <c r="G29" s="437"/>
      <c r="H29" s="437"/>
      <c r="I29" s="437"/>
      <c r="J29" s="437"/>
      <c r="K29" s="438"/>
      <c r="L29" s="603"/>
      <c r="M29" s="604"/>
    </row>
    <row r="30" spans="1:19" x14ac:dyDescent="0.2">
      <c r="A30" s="133">
        <v>18</v>
      </c>
      <c r="B30" s="605"/>
      <c r="C30" s="606"/>
      <c r="D30" s="606"/>
      <c r="E30" s="607"/>
      <c r="F30" s="436"/>
      <c r="G30" s="437"/>
      <c r="H30" s="437"/>
      <c r="I30" s="437"/>
      <c r="J30" s="437"/>
      <c r="K30" s="438"/>
      <c r="L30" s="603"/>
      <c r="M30" s="604"/>
    </row>
    <row r="31" spans="1:19" x14ac:dyDescent="0.2">
      <c r="A31" s="133">
        <v>19</v>
      </c>
      <c r="B31" s="605"/>
      <c r="C31" s="606"/>
      <c r="D31" s="606"/>
      <c r="E31" s="607"/>
      <c r="F31" s="436"/>
      <c r="G31" s="437"/>
      <c r="H31" s="437"/>
      <c r="I31" s="437"/>
      <c r="J31" s="437"/>
      <c r="K31" s="438"/>
      <c r="L31" s="603"/>
      <c r="M31" s="604"/>
    </row>
    <row r="32" spans="1:19" x14ac:dyDescent="0.2">
      <c r="A32" s="133">
        <v>20</v>
      </c>
      <c r="B32" s="605"/>
      <c r="C32" s="606"/>
      <c r="D32" s="606"/>
      <c r="E32" s="607"/>
      <c r="F32" s="436"/>
      <c r="G32" s="437"/>
      <c r="H32" s="437"/>
      <c r="I32" s="437"/>
      <c r="J32" s="437"/>
      <c r="K32" s="438"/>
      <c r="L32" s="603"/>
      <c r="M32" s="604"/>
    </row>
    <row r="33" spans="1:13" x14ac:dyDescent="0.2">
      <c r="A33" s="133">
        <v>21</v>
      </c>
      <c r="B33" s="605"/>
      <c r="C33" s="606"/>
      <c r="D33" s="606"/>
      <c r="E33" s="607"/>
      <c r="F33" s="436"/>
      <c r="G33" s="437"/>
      <c r="H33" s="437"/>
      <c r="I33" s="437"/>
      <c r="J33" s="437"/>
      <c r="K33" s="438"/>
      <c r="L33" s="603"/>
      <c r="M33" s="604"/>
    </row>
    <row r="34" spans="1:13" x14ac:dyDescent="0.2">
      <c r="A34" s="133">
        <v>22</v>
      </c>
      <c r="B34" s="605"/>
      <c r="C34" s="606"/>
      <c r="D34" s="606"/>
      <c r="E34" s="607"/>
      <c r="F34" s="436"/>
      <c r="G34" s="437"/>
      <c r="H34" s="437"/>
      <c r="I34" s="437"/>
      <c r="J34" s="437"/>
      <c r="K34" s="438"/>
      <c r="L34" s="603"/>
      <c r="M34" s="604"/>
    </row>
    <row r="35" spans="1:13" x14ac:dyDescent="0.2">
      <c r="A35" s="133">
        <v>23</v>
      </c>
      <c r="B35" s="605"/>
      <c r="C35" s="606"/>
      <c r="D35" s="606"/>
      <c r="E35" s="607"/>
      <c r="F35" s="436"/>
      <c r="G35" s="437"/>
      <c r="H35" s="437"/>
      <c r="I35" s="437"/>
      <c r="J35" s="437"/>
      <c r="K35" s="438"/>
      <c r="L35" s="603"/>
      <c r="M35" s="604"/>
    </row>
    <row r="36" spans="1:13" ht="12" customHeight="1" x14ac:dyDescent="0.2">
      <c r="A36" s="133">
        <v>24</v>
      </c>
      <c r="B36" s="605"/>
      <c r="C36" s="606"/>
      <c r="D36" s="606"/>
      <c r="E36" s="607"/>
      <c r="F36" s="436"/>
      <c r="G36" s="437"/>
      <c r="H36" s="437"/>
      <c r="I36" s="437"/>
      <c r="J36" s="437"/>
      <c r="K36" s="438"/>
      <c r="L36" s="603"/>
      <c r="M36" s="604"/>
    </row>
    <row r="37" spans="1:13" x14ac:dyDescent="0.2">
      <c r="A37" s="133">
        <v>25</v>
      </c>
      <c r="B37" s="650"/>
      <c r="C37" s="650"/>
      <c r="D37" s="650"/>
      <c r="E37" s="650"/>
      <c r="F37" s="439"/>
      <c r="G37" s="440"/>
      <c r="H37" s="440"/>
      <c r="I37" s="440"/>
      <c r="J37" s="440"/>
      <c r="K37" s="438"/>
      <c r="L37" s="603"/>
      <c r="M37" s="604"/>
    </row>
    <row r="38" spans="1:13" x14ac:dyDescent="0.2">
      <c r="A38" s="133">
        <v>26</v>
      </c>
      <c r="B38" s="650"/>
      <c r="C38" s="650"/>
      <c r="D38" s="650"/>
      <c r="E38" s="650"/>
      <c r="F38" s="439"/>
      <c r="G38" s="440"/>
      <c r="H38" s="440"/>
      <c r="I38" s="440"/>
      <c r="J38" s="440"/>
      <c r="K38" s="438"/>
      <c r="L38" s="603"/>
      <c r="M38" s="604"/>
    </row>
    <row r="39" spans="1:13" x14ac:dyDescent="0.2">
      <c r="A39" s="133">
        <v>27</v>
      </c>
      <c r="B39" s="650"/>
      <c r="C39" s="650"/>
      <c r="D39" s="650"/>
      <c r="E39" s="650"/>
      <c r="F39" s="439"/>
      <c r="G39" s="440"/>
      <c r="H39" s="440"/>
      <c r="I39" s="440"/>
      <c r="J39" s="440"/>
      <c r="K39" s="438"/>
      <c r="L39" s="603"/>
      <c r="M39" s="604"/>
    </row>
    <row r="40" spans="1:13" x14ac:dyDescent="0.2">
      <c r="A40" s="133">
        <v>28</v>
      </c>
      <c r="B40" s="650"/>
      <c r="C40" s="650"/>
      <c r="D40" s="650"/>
      <c r="E40" s="650"/>
      <c r="F40" s="439"/>
      <c r="G40" s="440"/>
      <c r="H40" s="440"/>
      <c r="I40" s="440"/>
      <c r="J40" s="440"/>
      <c r="K40" s="438"/>
      <c r="L40" s="603"/>
      <c r="M40" s="604"/>
    </row>
    <row r="41" spans="1:13" x14ac:dyDescent="0.2">
      <c r="A41" s="133">
        <v>29</v>
      </c>
      <c r="B41" s="650"/>
      <c r="C41" s="650"/>
      <c r="D41" s="650"/>
      <c r="E41" s="650"/>
      <c r="F41" s="439"/>
      <c r="G41" s="440"/>
      <c r="H41" s="440"/>
      <c r="I41" s="440"/>
      <c r="J41" s="440"/>
      <c r="K41" s="438"/>
      <c r="L41" s="603"/>
      <c r="M41" s="604"/>
    </row>
    <row r="42" spans="1:13" x14ac:dyDescent="0.2">
      <c r="A42" s="133">
        <v>30</v>
      </c>
      <c r="B42" s="650"/>
      <c r="C42" s="650"/>
      <c r="D42" s="650"/>
      <c r="E42" s="650"/>
      <c r="F42" s="439"/>
      <c r="G42" s="440"/>
      <c r="H42" s="440"/>
      <c r="I42" s="440"/>
      <c r="J42" s="440"/>
      <c r="K42" s="438"/>
      <c r="L42" s="603"/>
      <c r="M42" s="604"/>
    </row>
    <row r="43" spans="1:13" x14ac:dyDescent="0.2">
      <c r="A43" s="133">
        <v>31</v>
      </c>
      <c r="B43" s="650"/>
      <c r="C43" s="650"/>
      <c r="D43" s="650"/>
      <c r="E43" s="650"/>
      <c r="F43" s="439"/>
      <c r="G43" s="440"/>
      <c r="H43" s="440"/>
      <c r="I43" s="440"/>
      <c r="J43" s="440"/>
      <c r="K43" s="438"/>
      <c r="L43" s="603"/>
      <c r="M43" s="604"/>
    </row>
    <row r="44" spans="1:13" x14ac:dyDescent="0.2">
      <c r="A44" s="133">
        <v>32</v>
      </c>
      <c r="B44" s="650"/>
      <c r="C44" s="650"/>
      <c r="D44" s="650"/>
      <c r="E44" s="650"/>
      <c r="F44" s="439"/>
      <c r="G44" s="440"/>
      <c r="H44" s="440"/>
      <c r="I44" s="440"/>
      <c r="J44" s="440"/>
      <c r="K44" s="438"/>
      <c r="L44" s="603"/>
      <c r="M44" s="604"/>
    </row>
    <row r="45" spans="1:13" x14ac:dyDescent="0.2">
      <c r="A45" s="133">
        <v>33</v>
      </c>
      <c r="B45" s="650"/>
      <c r="C45" s="650"/>
      <c r="D45" s="650"/>
      <c r="E45" s="650"/>
      <c r="F45" s="439"/>
      <c r="G45" s="440"/>
      <c r="H45" s="440"/>
      <c r="I45" s="440"/>
      <c r="J45" s="440"/>
      <c r="K45" s="438"/>
      <c r="L45" s="603"/>
      <c r="M45" s="604"/>
    </row>
    <row r="46" spans="1:13" x14ac:dyDescent="0.2">
      <c r="A46" s="133">
        <v>34</v>
      </c>
      <c r="B46" s="650"/>
      <c r="C46" s="650"/>
      <c r="D46" s="650"/>
      <c r="E46" s="650"/>
      <c r="F46" s="439"/>
      <c r="G46" s="440"/>
      <c r="H46" s="440"/>
      <c r="I46" s="440"/>
      <c r="J46" s="440"/>
      <c r="K46" s="438"/>
      <c r="L46" s="603"/>
      <c r="M46" s="604"/>
    </row>
    <row r="47" spans="1:13" x14ac:dyDescent="0.2">
      <c r="A47" s="133">
        <v>35</v>
      </c>
      <c r="B47" s="650"/>
      <c r="C47" s="650"/>
      <c r="D47" s="650"/>
      <c r="E47" s="650"/>
      <c r="F47" s="439"/>
      <c r="G47" s="440"/>
      <c r="H47" s="440"/>
      <c r="I47" s="440"/>
      <c r="J47" s="440"/>
      <c r="K47" s="438"/>
      <c r="L47" s="603"/>
      <c r="M47" s="604"/>
    </row>
    <row r="48" spans="1:13" x14ac:dyDescent="0.2">
      <c r="A48" s="133">
        <v>36</v>
      </c>
      <c r="B48" s="650"/>
      <c r="C48" s="650"/>
      <c r="D48" s="650"/>
      <c r="E48" s="650"/>
      <c r="F48" s="439"/>
      <c r="G48" s="440"/>
      <c r="H48" s="440"/>
      <c r="I48" s="440"/>
      <c r="J48" s="440"/>
      <c r="K48" s="438"/>
      <c r="L48" s="603"/>
      <c r="M48" s="604"/>
    </row>
    <row r="49" spans="1:13" x14ac:dyDescent="0.2">
      <c r="A49" s="133">
        <v>37</v>
      </c>
      <c r="B49" s="650"/>
      <c r="C49" s="650"/>
      <c r="D49" s="650"/>
      <c r="E49" s="650"/>
      <c r="F49" s="439"/>
      <c r="G49" s="440"/>
      <c r="H49" s="440"/>
      <c r="I49" s="440"/>
      <c r="J49" s="440"/>
      <c r="K49" s="438"/>
      <c r="L49" s="603"/>
      <c r="M49" s="604"/>
    </row>
    <row r="50" spans="1:13" x14ac:dyDescent="0.2">
      <c r="A50" s="133">
        <v>38</v>
      </c>
      <c r="B50" s="650"/>
      <c r="C50" s="650"/>
      <c r="D50" s="650"/>
      <c r="E50" s="650"/>
      <c r="F50" s="439"/>
      <c r="G50" s="440"/>
      <c r="H50" s="440"/>
      <c r="I50" s="440"/>
      <c r="J50" s="440"/>
      <c r="K50" s="438"/>
      <c r="L50" s="603"/>
      <c r="M50" s="604"/>
    </row>
    <row r="51" spans="1:13" x14ac:dyDescent="0.2">
      <c r="A51" s="133">
        <v>39</v>
      </c>
      <c r="B51" s="650"/>
      <c r="C51" s="650"/>
      <c r="D51" s="650"/>
      <c r="E51" s="650"/>
      <c r="F51" s="439"/>
      <c r="G51" s="440"/>
      <c r="H51" s="440"/>
      <c r="I51" s="440"/>
      <c r="J51" s="440"/>
      <c r="K51" s="438"/>
      <c r="L51" s="603"/>
      <c r="M51" s="604"/>
    </row>
    <row r="52" spans="1:13" x14ac:dyDescent="0.2">
      <c r="A52" s="133">
        <v>40</v>
      </c>
      <c r="B52" s="650"/>
      <c r="C52" s="650"/>
      <c r="D52" s="650"/>
      <c r="E52" s="650"/>
      <c r="F52" s="439"/>
      <c r="G52" s="440"/>
      <c r="H52" s="440"/>
      <c r="I52" s="440"/>
      <c r="J52" s="440"/>
      <c r="K52" s="438"/>
      <c r="L52" s="603"/>
      <c r="M52" s="604"/>
    </row>
    <row r="53" spans="1:13" x14ac:dyDescent="0.2">
      <c r="A53" s="133">
        <v>41</v>
      </c>
      <c r="B53" s="650"/>
      <c r="C53" s="650"/>
      <c r="D53" s="650"/>
      <c r="E53" s="650"/>
      <c r="F53" s="439"/>
      <c r="G53" s="440"/>
      <c r="H53" s="440"/>
      <c r="I53" s="440"/>
      <c r="J53" s="440"/>
      <c r="K53" s="438"/>
      <c r="L53" s="603"/>
      <c r="M53" s="604"/>
    </row>
    <row r="54" spans="1:13" x14ac:dyDescent="0.2">
      <c r="A54" s="133">
        <v>42</v>
      </c>
      <c r="B54" s="650"/>
      <c r="C54" s="650"/>
      <c r="D54" s="650"/>
      <c r="E54" s="650"/>
      <c r="F54" s="439"/>
      <c r="G54" s="440"/>
      <c r="H54" s="440"/>
      <c r="I54" s="440"/>
      <c r="J54" s="440"/>
      <c r="K54" s="438"/>
      <c r="L54" s="603"/>
      <c r="M54" s="604"/>
    </row>
    <row r="55" spans="1:13" x14ac:dyDescent="0.2">
      <c r="A55" s="133">
        <v>43</v>
      </c>
      <c r="B55" s="650"/>
      <c r="C55" s="650"/>
      <c r="D55" s="650"/>
      <c r="E55" s="650"/>
      <c r="F55" s="439"/>
      <c r="G55" s="440"/>
      <c r="H55" s="440"/>
      <c r="I55" s="440"/>
      <c r="J55" s="440"/>
      <c r="K55" s="438"/>
      <c r="L55" s="603"/>
      <c r="M55" s="604"/>
    </row>
    <row r="56" spans="1:13" x14ac:dyDescent="0.2">
      <c r="A56" s="133">
        <v>44</v>
      </c>
      <c r="B56" s="650"/>
      <c r="C56" s="650"/>
      <c r="D56" s="650"/>
      <c r="E56" s="650"/>
      <c r="F56" s="439"/>
      <c r="G56" s="440"/>
      <c r="H56" s="440"/>
      <c r="I56" s="440"/>
      <c r="J56" s="440"/>
      <c r="K56" s="438"/>
      <c r="L56" s="603"/>
      <c r="M56" s="604"/>
    </row>
    <row r="57" spans="1:13" x14ac:dyDescent="0.2">
      <c r="A57" s="133">
        <v>45</v>
      </c>
      <c r="B57" s="650"/>
      <c r="C57" s="650"/>
      <c r="D57" s="650"/>
      <c r="E57" s="650"/>
      <c r="F57" s="439"/>
      <c r="G57" s="440"/>
      <c r="H57" s="440"/>
      <c r="I57" s="440"/>
      <c r="J57" s="440"/>
      <c r="K57" s="438"/>
      <c r="L57" s="603"/>
      <c r="M57" s="604"/>
    </row>
    <row r="58" spans="1:13" x14ac:dyDescent="0.2">
      <c r="A58" s="133">
        <v>46</v>
      </c>
      <c r="B58" s="650"/>
      <c r="C58" s="650"/>
      <c r="D58" s="650"/>
      <c r="E58" s="650"/>
      <c r="F58" s="439"/>
      <c r="G58" s="440"/>
      <c r="H58" s="440"/>
      <c r="I58" s="440"/>
      <c r="J58" s="440"/>
      <c r="K58" s="438"/>
      <c r="L58" s="603"/>
      <c r="M58" s="604"/>
    </row>
    <row r="59" spans="1:13" x14ac:dyDescent="0.2">
      <c r="A59" s="133">
        <v>47</v>
      </c>
      <c r="B59" s="650"/>
      <c r="C59" s="650"/>
      <c r="D59" s="650"/>
      <c r="E59" s="650"/>
      <c r="F59" s="439"/>
      <c r="G59" s="440"/>
      <c r="H59" s="440"/>
      <c r="I59" s="440"/>
      <c r="J59" s="440"/>
      <c r="K59" s="438"/>
      <c r="L59" s="603"/>
      <c r="M59" s="604"/>
    </row>
    <row r="60" spans="1:13" x14ac:dyDescent="0.2">
      <c r="A60" s="133">
        <v>48</v>
      </c>
      <c r="B60" s="650"/>
      <c r="C60" s="650"/>
      <c r="D60" s="650"/>
      <c r="E60" s="650"/>
      <c r="F60" s="439"/>
      <c r="G60" s="440"/>
      <c r="H60" s="440"/>
      <c r="I60" s="440"/>
      <c r="J60" s="440"/>
      <c r="K60" s="438"/>
      <c r="L60" s="603"/>
      <c r="M60" s="604"/>
    </row>
    <row r="61" spans="1:13" x14ac:dyDescent="0.2">
      <c r="A61" s="133">
        <v>49</v>
      </c>
      <c r="B61" s="650"/>
      <c r="C61" s="650"/>
      <c r="D61" s="650"/>
      <c r="E61" s="650"/>
      <c r="F61" s="439"/>
      <c r="G61" s="440"/>
      <c r="H61" s="440"/>
      <c r="I61" s="440"/>
      <c r="J61" s="440"/>
      <c r="K61" s="438"/>
      <c r="L61" s="603"/>
      <c r="M61" s="604"/>
    </row>
    <row r="62" spans="1:13" ht="13.5" thickBot="1" x14ac:dyDescent="0.25">
      <c r="A62" s="134">
        <v>50</v>
      </c>
      <c r="B62" s="651"/>
      <c r="C62" s="651"/>
      <c r="D62" s="651"/>
      <c r="E62" s="651"/>
      <c r="F62" s="441"/>
      <c r="G62" s="442"/>
      <c r="H62" s="442"/>
      <c r="I62" s="442"/>
      <c r="J62" s="442"/>
      <c r="K62" s="443"/>
      <c r="L62" s="652"/>
      <c r="M62" s="653"/>
    </row>
    <row r="63" spans="1:13" x14ac:dyDescent="0.2">
      <c r="A63" s="131"/>
      <c r="B63" s="131"/>
      <c r="C63" s="131"/>
      <c r="D63" s="131"/>
      <c r="E63" s="131"/>
      <c r="F63" s="131"/>
      <c r="G63" s="373"/>
      <c r="H63" s="373"/>
      <c r="I63" s="373"/>
      <c r="J63" s="373"/>
      <c r="K63" s="373"/>
      <c r="L63" s="654"/>
      <c r="M63" s="654"/>
    </row>
    <row r="64" spans="1:13" x14ac:dyDescent="0.2">
      <c r="A64" s="131"/>
      <c r="B64" s="131"/>
      <c r="C64" s="131"/>
      <c r="D64" s="131"/>
      <c r="E64" s="131"/>
      <c r="F64" s="131"/>
      <c r="G64" s="373"/>
      <c r="H64" s="373"/>
      <c r="I64" s="373"/>
      <c r="J64" s="373"/>
      <c r="K64" s="373"/>
      <c r="L64" s="131"/>
      <c r="M64" s="131"/>
    </row>
    <row r="65" spans="1:13" x14ac:dyDescent="0.2">
      <c r="A65" s="131"/>
      <c r="B65" s="131"/>
      <c r="C65" s="131"/>
      <c r="D65" s="131"/>
      <c r="E65" s="131"/>
      <c r="F65" s="131"/>
      <c r="G65" s="373"/>
      <c r="H65" s="373"/>
      <c r="I65" s="373"/>
      <c r="J65" s="373"/>
      <c r="K65" s="373"/>
      <c r="L65" s="131"/>
      <c r="M65" s="131"/>
    </row>
    <row r="66" spans="1:13" x14ac:dyDescent="0.2">
      <c r="A66" s="131"/>
      <c r="B66" s="131"/>
      <c r="C66" s="131"/>
      <c r="D66" s="131"/>
      <c r="E66" s="131"/>
      <c r="F66" s="131"/>
      <c r="G66" s="373"/>
      <c r="H66" s="373"/>
      <c r="I66" s="373"/>
      <c r="J66" s="373"/>
      <c r="K66" s="373"/>
      <c r="L66" s="131"/>
      <c r="M66" s="131"/>
    </row>
    <row r="67" spans="1:13" x14ac:dyDescent="0.2">
      <c r="A67" s="131"/>
      <c r="B67" s="131"/>
      <c r="C67" s="131"/>
      <c r="D67" s="131"/>
      <c r="E67" s="131"/>
      <c r="F67" s="131"/>
      <c r="G67" s="373"/>
      <c r="H67" s="373"/>
      <c r="I67" s="373"/>
      <c r="J67" s="373"/>
      <c r="K67" s="373"/>
      <c r="L67" s="131"/>
      <c r="M67" s="131"/>
    </row>
    <row r="68" spans="1:13" x14ac:dyDescent="0.2">
      <c r="A68" s="131"/>
      <c r="B68" s="131"/>
      <c r="C68" s="131"/>
      <c r="D68" s="131"/>
      <c r="E68" s="131"/>
      <c r="F68" s="131"/>
      <c r="G68" s="373"/>
      <c r="H68" s="373"/>
      <c r="I68" s="373"/>
      <c r="J68" s="373"/>
      <c r="K68" s="373"/>
      <c r="L68" s="131"/>
      <c r="M68" s="131"/>
    </row>
    <row r="69" spans="1:13" x14ac:dyDescent="0.2">
      <c r="A69" s="131"/>
      <c r="B69" s="131"/>
      <c r="C69" s="131"/>
      <c r="D69" s="131"/>
      <c r="E69" s="131"/>
      <c r="F69" s="131"/>
      <c r="G69" s="373"/>
      <c r="H69" s="373"/>
      <c r="I69" s="373"/>
      <c r="J69" s="373"/>
      <c r="K69" s="373"/>
      <c r="L69" s="131"/>
      <c r="M69" s="131"/>
    </row>
  </sheetData>
  <sheetProtection sheet="1" objects="1" scenarios="1" selectLockedCells="1"/>
  <mergeCells count="111">
    <mergeCell ref="B61:E61"/>
    <mergeCell ref="L61:M61"/>
    <mergeCell ref="B62:E62"/>
    <mergeCell ref="L62:M62"/>
    <mergeCell ref="L63:M63"/>
    <mergeCell ref="B58:E58"/>
    <mergeCell ref="L58:M58"/>
    <mergeCell ref="B59:E59"/>
    <mergeCell ref="L59:M59"/>
    <mergeCell ref="B60:E60"/>
    <mergeCell ref="L60:M60"/>
    <mergeCell ref="B55:E55"/>
    <mergeCell ref="L55:M55"/>
    <mergeCell ref="B56:E56"/>
    <mergeCell ref="L56:M56"/>
    <mergeCell ref="B57:E57"/>
    <mergeCell ref="L57:M57"/>
    <mergeCell ref="B52:E52"/>
    <mergeCell ref="L52:M52"/>
    <mergeCell ref="B53:E53"/>
    <mergeCell ref="L53:M53"/>
    <mergeCell ref="B54:E54"/>
    <mergeCell ref="L54:M54"/>
    <mergeCell ref="B49:E49"/>
    <mergeCell ref="L49:M49"/>
    <mergeCell ref="B50:E50"/>
    <mergeCell ref="L50:M50"/>
    <mergeCell ref="B51:E51"/>
    <mergeCell ref="L51:M51"/>
    <mergeCell ref="B46:E46"/>
    <mergeCell ref="L46:M46"/>
    <mergeCell ref="B47:E47"/>
    <mergeCell ref="L47:M47"/>
    <mergeCell ref="B48:E48"/>
    <mergeCell ref="L48:M48"/>
    <mergeCell ref="B43:E43"/>
    <mergeCell ref="L43:M43"/>
    <mergeCell ref="B44:E44"/>
    <mergeCell ref="L44:M44"/>
    <mergeCell ref="B45:E45"/>
    <mergeCell ref="L45:M45"/>
    <mergeCell ref="B40:E40"/>
    <mergeCell ref="L40:M40"/>
    <mergeCell ref="B41:E41"/>
    <mergeCell ref="L41:M41"/>
    <mergeCell ref="B42:E42"/>
    <mergeCell ref="L42:M42"/>
    <mergeCell ref="B37:E37"/>
    <mergeCell ref="L37:M37"/>
    <mergeCell ref="B38:E38"/>
    <mergeCell ref="L38:M38"/>
    <mergeCell ref="B39:E39"/>
    <mergeCell ref="L39:M39"/>
    <mergeCell ref="B34:E34"/>
    <mergeCell ref="L34:M34"/>
    <mergeCell ref="B35:E35"/>
    <mergeCell ref="L35:M35"/>
    <mergeCell ref="B36:E36"/>
    <mergeCell ref="L36:M36"/>
    <mergeCell ref="B31:E31"/>
    <mergeCell ref="L31:M31"/>
    <mergeCell ref="B32:E32"/>
    <mergeCell ref="L32:M32"/>
    <mergeCell ref="B33:E33"/>
    <mergeCell ref="L33:M33"/>
    <mergeCell ref="B28:E28"/>
    <mergeCell ref="L28:M28"/>
    <mergeCell ref="B29:E29"/>
    <mergeCell ref="L29:M29"/>
    <mergeCell ref="B30:E30"/>
    <mergeCell ref="L30:M30"/>
    <mergeCell ref="B25:E25"/>
    <mergeCell ref="L25:M25"/>
    <mergeCell ref="B26:E26"/>
    <mergeCell ref="L26:M26"/>
    <mergeCell ref="B27:E27"/>
    <mergeCell ref="L27:M27"/>
    <mergeCell ref="B22:E22"/>
    <mergeCell ref="L22:M22"/>
    <mergeCell ref="B23:E23"/>
    <mergeCell ref="L23:M23"/>
    <mergeCell ref="B24:E24"/>
    <mergeCell ref="L24:M24"/>
    <mergeCell ref="B19:E19"/>
    <mergeCell ref="L19:M19"/>
    <mergeCell ref="B20:E20"/>
    <mergeCell ref="L20:M20"/>
    <mergeCell ref="B21:E21"/>
    <mergeCell ref="L21:M21"/>
    <mergeCell ref="B16:E16"/>
    <mergeCell ref="L16:M16"/>
    <mergeCell ref="B17:E17"/>
    <mergeCell ref="L17:M17"/>
    <mergeCell ref="B18:E18"/>
    <mergeCell ref="L18:M18"/>
    <mergeCell ref="B13:E13"/>
    <mergeCell ref="L13:M13"/>
    <mergeCell ref="B14:E14"/>
    <mergeCell ref="L14:M14"/>
    <mergeCell ref="B15:E15"/>
    <mergeCell ref="L15:M15"/>
    <mergeCell ref="L1:M8"/>
    <mergeCell ref="A3:E5"/>
    <mergeCell ref="A6:E9"/>
    <mergeCell ref="F9:M10"/>
    <mergeCell ref="A10:E12"/>
    <mergeCell ref="F11:F12"/>
    <mergeCell ref="L11:M12"/>
    <mergeCell ref="G2:K2"/>
    <mergeCell ref="G3:K3"/>
    <mergeCell ref="G11:K11"/>
  </mergeCells>
  <pageMargins left="0.25" right="0.25" top="0.75" bottom="0.75" header="0.3" footer="0.3"/>
  <pageSetup paperSize="9" scale="75" fitToHeight="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1" tint="0.34998626667073579"/>
    <pageSetUpPr fitToPage="1"/>
  </sheetPr>
  <dimension ref="B1:T48"/>
  <sheetViews>
    <sheetView showGridLines="0" zoomScale="90" zoomScaleNormal="90" workbookViewId="0">
      <selection activeCell="B15" sqref="B15"/>
    </sheetView>
  </sheetViews>
  <sheetFormatPr defaultColWidth="9.140625" defaultRowHeight="12.75" x14ac:dyDescent="0.2"/>
  <cols>
    <col min="1" max="1" width="2.5703125" style="31" customWidth="1"/>
    <col min="2" max="2" width="11.42578125" style="31" bestFit="1" customWidth="1"/>
    <col min="3" max="3" width="10.42578125" style="31" bestFit="1" customWidth="1"/>
    <col min="4" max="4" width="17" style="31" customWidth="1"/>
    <col min="5" max="5" width="19.7109375" style="31" customWidth="1"/>
    <col min="6" max="7" width="4.42578125" style="183" customWidth="1"/>
    <col min="8" max="8" width="19.7109375" style="31" customWidth="1"/>
    <col min="9" max="9" width="4.42578125" style="183" customWidth="1"/>
    <col min="10" max="10" width="19.7109375" style="31" customWidth="1"/>
    <col min="11" max="12" width="4.42578125" style="183" customWidth="1"/>
    <col min="13" max="13" width="12.42578125" style="31" customWidth="1"/>
    <col min="14" max="15" width="10.5703125" style="31" customWidth="1"/>
    <col min="16" max="16" width="12.42578125" style="31" customWidth="1"/>
    <col min="17" max="20" width="4.42578125" style="183" customWidth="1"/>
    <col min="21" max="16384" width="9.140625" style="31"/>
  </cols>
  <sheetData>
    <row r="1" spans="2:20" x14ac:dyDescent="0.2">
      <c r="E1" s="183"/>
    </row>
    <row r="2" spans="2:20" x14ac:dyDescent="0.2">
      <c r="E2" s="183"/>
      <c r="I2" s="200" t="s">
        <v>25</v>
      </c>
      <c r="Q2" s="31"/>
    </row>
    <row r="3" spans="2:20" x14ac:dyDescent="0.2">
      <c r="I3" s="201" t="s">
        <v>26</v>
      </c>
      <c r="Q3" s="31"/>
    </row>
    <row r="4" spans="2:20" x14ac:dyDescent="0.2">
      <c r="B4" s="202" t="s">
        <v>75</v>
      </c>
      <c r="C4" s="655">
        <f>'Title Page'!C5</f>
        <v>0</v>
      </c>
      <c r="D4" s="655"/>
      <c r="I4" s="201" t="s">
        <v>74</v>
      </c>
      <c r="N4" s="656" t="s">
        <v>28</v>
      </c>
      <c r="O4" s="656"/>
      <c r="P4" s="21"/>
      <c r="Q4" s="21"/>
      <c r="R4" s="21"/>
      <c r="S4" s="21"/>
    </row>
    <row r="5" spans="2:20" ht="6.75" customHeight="1" x14ac:dyDescent="0.2">
      <c r="B5" s="203"/>
      <c r="C5" s="204"/>
      <c r="D5" s="204"/>
      <c r="F5" s="31"/>
      <c r="Q5" s="31"/>
    </row>
    <row r="6" spans="2:20" x14ac:dyDescent="0.2">
      <c r="B6" s="202" t="s">
        <v>73</v>
      </c>
      <c r="C6" s="655">
        <f>'Title Page'!C4</f>
        <v>0</v>
      </c>
      <c r="D6" s="655"/>
      <c r="E6" s="657" t="s">
        <v>30</v>
      </c>
      <c r="F6" s="657"/>
      <c r="G6" s="657"/>
      <c r="H6" s="655">
        <f>'Title Page'!C7</f>
        <v>0</v>
      </c>
      <c r="I6" s="655"/>
      <c r="J6" s="655"/>
      <c r="N6" s="656" t="s">
        <v>31</v>
      </c>
      <c r="O6" s="656"/>
      <c r="P6" s="21"/>
      <c r="Q6" s="21"/>
      <c r="R6" s="21"/>
      <c r="S6" s="21"/>
    </row>
    <row r="7" spans="2:20" ht="6.75" customHeight="1" x14ac:dyDescent="0.2">
      <c r="B7" s="203"/>
      <c r="C7" s="204"/>
      <c r="D7" s="204"/>
      <c r="E7" s="205"/>
      <c r="G7" s="205"/>
      <c r="J7" s="203"/>
      <c r="K7" s="206"/>
      <c r="L7" s="206"/>
      <c r="Q7" s="31"/>
    </row>
    <row r="8" spans="2:20" x14ac:dyDescent="0.2">
      <c r="B8" s="202" t="s">
        <v>32</v>
      </c>
      <c r="C8" s="655">
        <f>'Title Page'!C21</f>
        <v>0</v>
      </c>
      <c r="D8" s="655"/>
      <c r="E8" s="656" t="s">
        <v>72</v>
      </c>
      <c r="F8" s="656"/>
      <c r="G8" s="656"/>
      <c r="H8" s="658"/>
      <c r="I8" s="658"/>
      <c r="J8" s="658"/>
      <c r="N8" s="656" t="s">
        <v>34</v>
      </c>
      <c r="O8" s="656"/>
      <c r="P8" s="21"/>
      <c r="Q8" s="21"/>
      <c r="R8" s="21"/>
      <c r="S8" s="21"/>
    </row>
    <row r="9" spans="2:20" ht="6.75" customHeight="1" x14ac:dyDescent="0.2">
      <c r="B9" s="203"/>
      <c r="C9" s="204"/>
      <c r="D9" s="204"/>
      <c r="E9" s="183"/>
      <c r="Q9" s="31"/>
    </row>
    <row r="10" spans="2:20" x14ac:dyDescent="0.2">
      <c r="B10" s="202" t="s">
        <v>35</v>
      </c>
      <c r="C10" s="658"/>
      <c r="D10" s="658"/>
      <c r="E10" s="659" t="s">
        <v>36</v>
      </c>
      <c r="F10" s="659"/>
      <c r="G10" s="659"/>
      <c r="H10" s="660"/>
      <c r="I10" s="660"/>
      <c r="J10" s="660"/>
      <c r="N10" s="656" t="s">
        <v>37</v>
      </c>
      <c r="O10" s="656"/>
      <c r="P10" s="21"/>
      <c r="Q10" s="21"/>
      <c r="R10" s="21"/>
      <c r="S10" s="21"/>
    </row>
    <row r="11" spans="2:20" x14ac:dyDescent="0.2">
      <c r="B11" s="207"/>
      <c r="C11" s="205"/>
      <c r="D11" s="205"/>
      <c r="E11" s="206"/>
      <c r="F11" s="206"/>
      <c r="P11" s="20"/>
      <c r="Q11" s="20"/>
      <c r="R11" s="20"/>
      <c r="S11" s="20"/>
    </row>
    <row r="12" spans="2:20" ht="8.25" customHeight="1" x14ac:dyDescent="0.2">
      <c r="E12" s="183"/>
    </row>
    <row r="13" spans="2:20" s="195" customFormat="1" ht="33.75" customHeight="1" x14ac:dyDescent="0.2">
      <c r="B13" s="591" t="s">
        <v>71</v>
      </c>
      <c r="C13" s="591" t="s">
        <v>39</v>
      </c>
      <c r="D13" s="591" t="s">
        <v>40</v>
      </c>
      <c r="E13" s="591" t="s">
        <v>41</v>
      </c>
      <c r="F13" s="593" t="s">
        <v>42</v>
      </c>
      <c r="G13" s="591" t="s">
        <v>43</v>
      </c>
      <c r="H13" s="591" t="s">
        <v>44</v>
      </c>
      <c r="I13" s="593" t="s">
        <v>45</v>
      </c>
      <c r="J13" s="591" t="s">
        <v>70</v>
      </c>
      <c r="K13" s="593" t="s">
        <v>47</v>
      </c>
      <c r="L13" s="598" t="s">
        <v>48</v>
      </c>
      <c r="M13" s="591" t="s">
        <v>49</v>
      </c>
      <c r="N13" s="591" t="s">
        <v>50</v>
      </c>
      <c r="O13" s="591" t="s">
        <v>51</v>
      </c>
      <c r="P13" s="595" t="s">
        <v>52</v>
      </c>
      <c r="Q13" s="596"/>
      <c r="R13" s="596"/>
      <c r="S13" s="596"/>
      <c r="T13" s="597"/>
    </row>
    <row r="14" spans="2:20" s="199" customFormat="1" ht="33.75" x14ac:dyDescent="0.2">
      <c r="B14" s="592"/>
      <c r="C14" s="592"/>
      <c r="D14" s="592"/>
      <c r="E14" s="592"/>
      <c r="F14" s="594"/>
      <c r="G14" s="592"/>
      <c r="H14" s="592"/>
      <c r="I14" s="594"/>
      <c r="J14" s="592"/>
      <c r="K14" s="594"/>
      <c r="L14" s="599"/>
      <c r="M14" s="592"/>
      <c r="N14" s="592"/>
      <c r="O14" s="592"/>
      <c r="P14" s="196" t="s">
        <v>53</v>
      </c>
      <c r="Q14" s="197" t="s">
        <v>42</v>
      </c>
      <c r="R14" s="197" t="s">
        <v>45</v>
      </c>
      <c r="S14" s="197" t="s">
        <v>47</v>
      </c>
      <c r="T14" s="198" t="s">
        <v>48</v>
      </c>
    </row>
    <row r="15" spans="2:20" x14ac:dyDescent="0.2">
      <c r="B15" s="5"/>
      <c r="C15" s="5"/>
      <c r="D15" s="5"/>
      <c r="E15" s="5"/>
      <c r="F15" s="6"/>
      <c r="G15" s="7"/>
      <c r="H15" s="5"/>
      <c r="I15" s="6"/>
      <c r="J15" s="5"/>
      <c r="K15" s="6"/>
      <c r="L15" s="8" t="str">
        <f t="shared" ref="L15:L48" si="0">IF(F15&lt;&gt;"",F15*I15*K15,"")</f>
        <v/>
      </c>
      <c r="M15" s="5"/>
      <c r="N15" s="5"/>
      <c r="O15" s="5"/>
      <c r="P15" s="5"/>
      <c r="Q15" s="6"/>
      <c r="R15" s="6"/>
      <c r="S15" s="6"/>
      <c r="T15" s="9" t="str">
        <f t="shared" ref="T15:T48" si="1">IF(Q15&lt;&gt;"",Q15*R15*S15,"")</f>
        <v/>
      </c>
    </row>
    <row r="16" spans="2:20" x14ac:dyDescent="0.2">
      <c r="B16" s="5"/>
      <c r="C16" s="5"/>
      <c r="D16" s="5"/>
      <c r="E16" s="5"/>
      <c r="F16" s="6"/>
      <c r="G16" s="7"/>
      <c r="H16" s="5"/>
      <c r="I16" s="6"/>
      <c r="J16" s="5"/>
      <c r="K16" s="6"/>
      <c r="L16" s="8" t="str">
        <f t="shared" si="0"/>
        <v/>
      </c>
      <c r="M16" s="5"/>
      <c r="N16" s="5"/>
      <c r="O16" s="5"/>
      <c r="P16" s="5"/>
      <c r="Q16" s="6"/>
      <c r="R16" s="6"/>
      <c r="S16" s="6"/>
      <c r="T16" s="9" t="str">
        <f t="shared" si="1"/>
        <v/>
      </c>
    </row>
    <row r="17" spans="2:20" x14ac:dyDescent="0.2">
      <c r="B17" s="5"/>
      <c r="C17" s="5"/>
      <c r="D17" s="5"/>
      <c r="E17" s="5"/>
      <c r="F17" s="6"/>
      <c r="G17" s="7"/>
      <c r="H17" s="5"/>
      <c r="I17" s="6"/>
      <c r="J17" s="5"/>
      <c r="K17" s="6"/>
      <c r="L17" s="8" t="str">
        <f t="shared" si="0"/>
        <v/>
      </c>
      <c r="M17" s="5"/>
      <c r="N17" s="5"/>
      <c r="O17" s="5"/>
      <c r="P17" s="5"/>
      <c r="Q17" s="6"/>
      <c r="R17" s="6"/>
      <c r="S17" s="6"/>
      <c r="T17" s="9" t="str">
        <f t="shared" si="1"/>
        <v/>
      </c>
    </row>
    <row r="18" spans="2:20" x14ac:dyDescent="0.2">
      <c r="B18" s="5"/>
      <c r="C18" s="5"/>
      <c r="D18" s="5"/>
      <c r="E18" s="5"/>
      <c r="F18" s="6"/>
      <c r="G18" s="7"/>
      <c r="H18" s="5"/>
      <c r="I18" s="6"/>
      <c r="J18" s="5"/>
      <c r="K18" s="6"/>
      <c r="L18" s="8" t="str">
        <f t="shared" si="0"/>
        <v/>
      </c>
      <c r="M18" s="5"/>
      <c r="N18" s="5"/>
      <c r="O18" s="5"/>
      <c r="P18" s="5"/>
      <c r="Q18" s="6"/>
      <c r="R18" s="6"/>
      <c r="S18" s="6"/>
      <c r="T18" s="9" t="str">
        <f t="shared" si="1"/>
        <v/>
      </c>
    </row>
    <row r="19" spans="2:20" x14ac:dyDescent="0.2">
      <c r="B19" s="5"/>
      <c r="C19" s="5"/>
      <c r="D19" s="5"/>
      <c r="E19" s="5"/>
      <c r="F19" s="6"/>
      <c r="G19" s="7"/>
      <c r="H19" s="5"/>
      <c r="I19" s="6"/>
      <c r="J19" s="5"/>
      <c r="K19" s="6"/>
      <c r="L19" s="8" t="str">
        <f t="shared" si="0"/>
        <v/>
      </c>
      <c r="M19" s="5"/>
      <c r="N19" s="5"/>
      <c r="O19" s="5"/>
      <c r="P19" s="5"/>
      <c r="Q19" s="6"/>
      <c r="R19" s="6"/>
      <c r="S19" s="6"/>
      <c r="T19" s="9" t="str">
        <f t="shared" si="1"/>
        <v/>
      </c>
    </row>
    <row r="20" spans="2:20" x14ac:dyDescent="0.2">
      <c r="B20" s="5"/>
      <c r="C20" s="5"/>
      <c r="D20" s="5"/>
      <c r="E20" s="5"/>
      <c r="F20" s="6"/>
      <c r="G20" s="7"/>
      <c r="H20" s="5"/>
      <c r="I20" s="6"/>
      <c r="J20" s="5"/>
      <c r="K20" s="6"/>
      <c r="L20" s="8" t="str">
        <f t="shared" si="0"/>
        <v/>
      </c>
      <c r="M20" s="5"/>
      <c r="N20" s="5"/>
      <c r="O20" s="5"/>
      <c r="P20" s="5"/>
      <c r="Q20" s="6"/>
      <c r="R20" s="6"/>
      <c r="S20" s="6"/>
      <c r="T20" s="9" t="str">
        <f t="shared" si="1"/>
        <v/>
      </c>
    </row>
    <row r="21" spans="2:20" x14ac:dyDescent="0.2">
      <c r="B21" s="5"/>
      <c r="C21" s="5"/>
      <c r="D21" s="5"/>
      <c r="E21" s="5"/>
      <c r="F21" s="6"/>
      <c r="G21" s="7"/>
      <c r="H21" s="5"/>
      <c r="I21" s="6"/>
      <c r="J21" s="5"/>
      <c r="K21" s="6"/>
      <c r="L21" s="8" t="str">
        <f t="shared" si="0"/>
        <v/>
      </c>
      <c r="M21" s="5"/>
      <c r="N21" s="5"/>
      <c r="O21" s="5"/>
      <c r="P21" s="5"/>
      <c r="Q21" s="6"/>
      <c r="R21" s="6"/>
      <c r="S21" s="6"/>
      <c r="T21" s="9" t="str">
        <f t="shared" si="1"/>
        <v/>
      </c>
    </row>
    <row r="22" spans="2:20" x14ac:dyDescent="0.2">
      <c r="B22" s="5"/>
      <c r="C22" s="5"/>
      <c r="D22" s="5"/>
      <c r="E22" s="5"/>
      <c r="F22" s="6"/>
      <c r="G22" s="7"/>
      <c r="H22" s="5"/>
      <c r="I22" s="6"/>
      <c r="J22" s="5"/>
      <c r="K22" s="6"/>
      <c r="L22" s="8" t="str">
        <f>IF(E21&lt;&gt;"",E21*I22*K22,"")</f>
        <v/>
      </c>
      <c r="M22" s="5"/>
      <c r="N22" s="5"/>
      <c r="O22" s="5"/>
      <c r="P22" s="5"/>
      <c r="Q22" s="6"/>
      <c r="R22" s="6"/>
      <c r="S22" s="6"/>
      <c r="T22" s="9" t="str">
        <f t="shared" si="1"/>
        <v/>
      </c>
    </row>
    <row r="23" spans="2:20" x14ac:dyDescent="0.2">
      <c r="B23" s="5"/>
      <c r="C23" s="5"/>
      <c r="D23" s="5"/>
      <c r="E23" s="5"/>
      <c r="F23" s="6"/>
      <c r="G23" s="7"/>
      <c r="H23" s="5"/>
      <c r="I23" s="6"/>
      <c r="J23" s="5"/>
      <c r="K23" s="6"/>
      <c r="L23" s="8" t="str">
        <f t="shared" si="0"/>
        <v/>
      </c>
      <c r="M23" s="5"/>
      <c r="N23" s="5"/>
      <c r="O23" s="5"/>
      <c r="P23" s="5"/>
      <c r="Q23" s="6"/>
      <c r="R23" s="6"/>
      <c r="S23" s="6"/>
      <c r="T23" s="9" t="str">
        <f t="shared" si="1"/>
        <v/>
      </c>
    </row>
    <row r="24" spans="2:20" x14ac:dyDescent="0.2">
      <c r="B24" s="5"/>
      <c r="C24" s="5"/>
      <c r="D24" s="5"/>
      <c r="E24" s="5"/>
      <c r="F24" s="6"/>
      <c r="G24" s="7"/>
      <c r="H24" s="5"/>
      <c r="I24" s="6"/>
      <c r="J24" s="5"/>
      <c r="K24" s="6"/>
      <c r="L24" s="8" t="str">
        <f t="shared" si="0"/>
        <v/>
      </c>
      <c r="M24" s="5"/>
      <c r="N24" s="5"/>
      <c r="O24" s="5"/>
      <c r="P24" s="5"/>
      <c r="Q24" s="6"/>
      <c r="R24" s="6"/>
      <c r="S24" s="6"/>
      <c r="T24" s="9" t="str">
        <f t="shared" si="1"/>
        <v/>
      </c>
    </row>
    <row r="25" spans="2:20" x14ac:dyDescent="0.2">
      <c r="B25" s="5"/>
      <c r="C25" s="5"/>
      <c r="D25" s="5"/>
      <c r="E25" s="5"/>
      <c r="F25" s="6"/>
      <c r="G25" s="7"/>
      <c r="H25" s="5"/>
      <c r="I25" s="6"/>
      <c r="J25" s="5"/>
      <c r="K25" s="6"/>
      <c r="L25" s="8" t="str">
        <f t="shared" si="0"/>
        <v/>
      </c>
      <c r="M25" s="5"/>
      <c r="N25" s="5"/>
      <c r="O25" s="5"/>
      <c r="P25" s="5"/>
      <c r="Q25" s="6"/>
      <c r="R25" s="6"/>
      <c r="S25" s="6"/>
      <c r="T25" s="9" t="str">
        <f t="shared" si="1"/>
        <v/>
      </c>
    </row>
    <row r="26" spans="2:20" x14ac:dyDescent="0.2">
      <c r="B26" s="5"/>
      <c r="C26" s="5"/>
      <c r="D26" s="5"/>
      <c r="E26" s="5"/>
      <c r="F26" s="6"/>
      <c r="G26" s="7"/>
      <c r="H26" s="5"/>
      <c r="I26" s="6"/>
      <c r="J26" s="5"/>
      <c r="K26" s="6"/>
      <c r="L26" s="8" t="str">
        <f t="shared" si="0"/>
        <v/>
      </c>
      <c r="M26" s="5"/>
      <c r="N26" s="5"/>
      <c r="O26" s="5"/>
      <c r="P26" s="5"/>
      <c r="Q26" s="6"/>
      <c r="R26" s="6"/>
      <c r="S26" s="6"/>
      <c r="T26" s="9" t="str">
        <f t="shared" si="1"/>
        <v/>
      </c>
    </row>
    <row r="27" spans="2:20" x14ac:dyDescent="0.2">
      <c r="B27" s="5"/>
      <c r="C27" s="5"/>
      <c r="D27" s="5"/>
      <c r="E27" s="5"/>
      <c r="F27" s="6"/>
      <c r="G27" s="7"/>
      <c r="H27" s="5"/>
      <c r="I27" s="6"/>
      <c r="J27" s="5"/>
      <c r="K27" s="6"/>
      <c r="L27" s="8" t="str">
        <f t="shared" si="0"/>
        <v/>
      </c>
      <c r="M27" s="5"/>
      <c r="N27" s="5"/>
      <c r="O27" s="5"/>
      <c r="P27" s="5"/>
      <c r="Q27" s="6"/>
      <c r="R27" s="6"/>
      <c r="S27" s="6"/>
      <c r="T27" s="9" t="str">
        <f t="shared" si="1"/>
        <v/>
      </c>
    </row>
    <row r="28" spans="2:20" x14ac:dyDescent="0.2">
      <c r="B28" s="5"/>
      <c r="C28" s="5"/>
      <c r="D28" s="5"/>
      <c r="E28" s="5"/>
      <c r="F28" s="6"/>
      <c r="G28" s="7"/>
      <c r="H28" s="5"/>
      <c r="I28" s="6"/>
      <c r="J28" s="5"/>
      <c r="K28" s="6"/>
      <c r="L28" s="8" t="str">
        <f t="shared" si="0"/>
        <v/>
      </c>
      <c r="M28" s="5"/>
      <c r="N28" s="5"/>
      <c r="O28" s="5"/>
      <c r="P28" s="5"/>
      <c r="Q28" s="6"/>
      <c r="R28" s="6"/>
      <c r="S28" s="6"/>
      <c r="T28" s="9" t="str">
        <f t="shared" si="1"/>
        <v/>
      </c>
    </row>
    <row r="29" spans="2:20" x14ac:dyDescent="0.2">
      <c r="B29" s="5"/>
      <c r="C29" s="5"/>
      <c r="D29" s="5"/>
      <c r="E29" s="5"/>
      <c r="F29" s="6"/>
      <c r="G29" s="7"/>
      <c r="H29" s="5"/>
      <c r="I29" s="6"/>
      <c r="J29" s="5"/>
      <c r="K29" s="6"/>
      <c r="L29" s="8" t="str">
        <f t="shared" si="0"/>
        <v/>
      </c>
      <c r="M29" s="5"/>
      <c r="N29" s="5"/>
      <c r="O29" s="5"/>
      <c r="P29" s="5"/>
      <c r="Q29" s="6"/>
      <c r="R29" s="6"/>
      <c r="S29" s="6"/>
      <c r="T29" s="9" t="str">
        <f t="shared" si="1"/>
        <v/>
      </c>
    </row>
    <row r="30" spans="2:20" x14ac:dyDescent="0.2">
      <c r="B30" s="5"/>
      <c r="C30" s="5"/>
      <c r="D30" s="5"/>
      <c r="E30" s="5"/>
      <c r="F30" s="6"/>
      <c r="G30" s="7"/>
      <c r="H30" s="5"/>
      <c r="I30" s="6"/>
      <c r="J30" s="5"/>
      <c r="K30" s="6"/>
      <c r="L30" s="8" t="str">
        <f t="shared" si="0"/>
        <v/>
      </c>
      <c r="M30" s="5"/>
      <c r="N30" s="5"/>
      <c r="O30" s="5"/>
      <c r="P30" s="5"/>
      <c r="Q30" s="6"/>
      <c r="R30" s="6"/>
      <c r="S30" s="6"/>
      <c r="T30" s="9" t="str">
        <f t="shared" si="1"/>
        <v/>
      </c>
    </row>
    <row r="31" spans="2:20" x14ac:dyDescent="0.2">
      <c r="B31" s="5"/>
      <c r="C31" s="5"/>
      <c r="D31" s="5"/>
      <c r="E31" s="5"/>
      <c r="F31" s="6"/>
      <c r="G31" s="7"/>
      <c r="H31" s="5"/>
      <c r="I31" s="6"/>
      <c r="J31" s="5"/>
      <c r="K31" s="6"/>
      <c r="L31" s="8" t="str">
        <f t="shared" si="0"/>
        <v/>
      </c>
      <c r="M31" s="5"/>
      <c r="N31" s="5"/>
      <c r="O31" s="5"/>
      <c r="P31" s="5"/>
      <c r="Q31" s="6"/>
      <c r="R31" s="6"/>
      <c r="S31" s="6"/>
      <c r="T31" s="9" t="str">
        <f t="shared" si="1"/>
        <v/>
      </c>
    </row>
    <row r="32" spans="2:20" x14ac:dyDescent="0.2">
      <c r="B32" s="5"/>
      <c r="C32" s="5"/>
      <c r="D32" s="5"/>
      <c r="E32" s="5"/>
      <c r="F32" s="6"/>
      <c r="G32" s="7"/>
      <c r="H32" s="5"/>
      <c r="I32" s="6"/>
      <c r="J32" s="5"/>
      <c r="K32" s="6"/>
      <c r="L32" s="8" t="str">
        <f t="shared" si="0"/>
        <v/>
      </c>
      <c r="M32" s="5"/>
      <c r="N32" s="5"/>
      <c r="O32" s="5"/>
      <c r="P32" s="5"/>
      <c r="Q32" s="6"/>
      <c r="R32" s="6"/>
      <c r="S32" s="6"/>
      <c r="T32" s="9" t="str">
        <f t="shared" si="1"/>
        <v/>
      </c>
    </row>
    <row r="33" spans="2:20" x14ac:dyDescent="0.2">
      <c r="B33" s="5"/>
      <c r="C33" s="5"/>
      <c r="D33" s="5"/>
      <c r="E33" s="5"/>
      <c r="F33" s="6"/>
      <c r="G33" s="7"/>
      <c r="H33" s="5"/>
      <c r="I33" s="6"/>
      <c r="J33" s="5"/>
      <c r="K33" s="6"/>
      <c r="L33" s="8" t="str">
        <f t="shared" si="0"/>
        <v/>
      </c>
      <c r="M33" s="5"/>
      <c r="N33" s="5"/>
      <c r="O33" s="5"/>
      <c r="P33" s="5"/>
      <c r="Q33" s="6"/>
      <c r="R33" s="6"/>
      <c r="S33" s="6"/>
      <c r="T33" s="9" t="str">
        <f t="shared" si="1"/>
        <v/>
      </c>
    </row>
    <row r="34" spans="2:20" x14ac:dyDescent="0.2">
      <c r="B34" s="5"/>
      <c r="C34" s="5"/>
      <c r="D34" s="5"/>
      <c r="E34" s="5"/>
      <c r="F34" s="6"/>
      <c r="G34" s="7"/>
      <c r="H34" s="5"/>
      <c r="I34" s="6"/>
      <c r="J34" s="5"/>
      <c r="K34" s="6"/>
      <c r="L34" s="8" t="str">
        <f t="shared" si="0"/>
        <v/>
      </c>
      <c r="M34" s="5"/>
      <c r="N34" s="5"/>
      <c r="O34" s="5"/>
      <c r="P34" s="5"/>
      <c r="Q34" s="6"/>
      <c r="R34" s="6"/>
      <c r="S34" s="6"/>
      <c r="T34" s="9" t="str">
        <f t="shared" si="1"/>
        <v/>
      </c>
    </row>
    <row r="35" spans="2:20" x14ac:dyDescent="0.2">
      <c r="B35" s="5"/>
      <c r="C35" s="5"/>
      <c r="D35" s="5"/>
      <c r="E35" s="5"/>
      <c r="F35" s="6"/>
      <c r="G35" s="7"/>
      <c r="H35" s="5"/>
      <c r="I35" s="6"/>
      <c r="J35" s="5"/>
      <c r="K35" s="6"/>
      <c r="L35" s="8" t="str">
        <f t="shared" si="0"/>
        <v/>
      </c>
      <c r="M35" s="5"/>
      <c r="N35" s="5"/>
      <c r="O35" s="5"/>
      <c r="P35" s="5"/>
      <c r="Q35" s="6"/>
      <c r="R35" s="6"/>
      <c r="S35" s="6"/>
      <c r="T35" s="9" t="str">
        <f t="shared" si="1"/>
        <v/>
      </c>
    </row>
    <row r="36" spans="2:20" x14ac:dyDescent="0.2">
      <c r="B36" s="5"/>
      <c r="C36" s="5"/>
      <c r="D36" s="5"/>
      <c r="E36" s="5"/>
      <c r="F36" s="6"/>
      <c r="G36" s="7"/>
      <c r="H36" s="5"/>
      <c r="I36" s="6"/>
      <c r="J36" s="5"/>
      <c r="K36" s="6"/>
      <c r="L36" s="8" t="str">
        <f t="shared" si="0"/>
        <v/>
      </c>
      <c r="M36" s="5"/>
      <c r="N36" s="5"/>
      <c r="O36" s="5"/>
      <c r="P36" s="5"/>
      <c r="Q36" s="6"/>
      <c r="R36" s="6"/>
      <c r="S36" s="6"/>
      <c r="T36" s="9" t="str">
        <f t="shared" si="1"/>
        <v/>
      </c>
    </row>
    <row r="37" spans="2:20" x14ac:dyDescent="0.2">
      <c r="B37" s="5"/>
      <c r="C37" s="5"/>
      <c r="D37" s="5"/>
      <c r="E37" s="5"/>
      <c r="F37" s="6"/>
      <c r="G37" s="7"/>
      <c r="H37" s="5"/>
      <c r="I37" s="6"/>
      <c r="J37" s="5"/>
      <c r="K37" s="6"/>
      <c r="L37" s="8" t="str">
        <f t="shared" si="0"/>
        <v/>
      </c>
      <c r="M37" s="5"/>
      <c r="N37" s="5"/>
      <c r="O37" s="5"/>
      <c r="P37" s="5"/>
      <c r="Q37" s="6"/>
      <c r="R37" s="6"/>
      <c r="S37" s="6"/>
      <c r="T37" s="9" t="str">
        <f t="shared" si="1"/>
        <v/>
      </c>
    </row>
    <row r="38" spans="2:20" x14ac:dyDescent="0.2">
      <c r="B38" s="5"/>
      <c r="C38" s="5"/>
      <c r="D38" s="5"/>
      <c r="E38" s="5"/>
      <c r="F38" s="6"/>
      <c r="G38" s="7"/>
      <c r="H38" s="5"/>
      <c r="I38" s="6"/>
      <c r="J38" s="5"/>
      <c r="K38" s="6"/>
      <c r="L38" s="8" t="str">
        <f t="shared" si="0"/>
        <v/>
      </c>
      <c r="M38" s="5"/>
      <c r="N38" s="5"/>
      <c r="O38" s="5"/>
      <c r="P38" s="5"/>
      <c r="Q38" s="6"/>
      <c r="R38" s="6"/>
      <c r="S38" s="6"/>
      <c r="T38" s="9" t="str">
        <f t="shared" si="1"/>
        <v/>
      </c>
    </row>
    <row r="39" spans="2:20" x14ac:dyDescent="0.2">
      <c r="B39" s="5"/>
      <c r="C39" s="5"/>
      <c r="D39" s="5"/>
      <c r="E39" s="5"/>
      <c r="F39" s="6"/>
      <c r="G39" s="7"/>
      <c r="H39" s="5"/>
      <c r="I39" s="6"/>
      <c r="J39" s="5"/>
      <c r="K39" s="6"/>
      <c r="L39" s="8" t="str">
        <f t="shared" si="0"/>
        <v/>
      </c>
      <c r="M39" s="5"/>
      <c r="N39" s="5"/>
      <c r="O39" s="5"/>
      <c r="P39" s="5"/>
      <c r="Q39" s="6"/>
      <c r="R39" s="6"/>
      <c r="S39" s="6"/>
      <c r="T39" s="9" t="str">
        <f t="shared" si="1"/>
        <v/>
      </c>
    </row>
    <row r="40" spans="2:20" x14ac:dyDescent="0.2">
      <c r="B40" s="5"/>
      <c r="C40" s="5"/>
      <c r="D40" s="5"/>
      <c r="E40" s="5"/>
      <c r="F40" s="6"/>
      <c r="G40" s="7"/>
      <c r="H40" s="5"/>
      <c r="I40" s="6"/>
      <c r="J40" s="5"/>
      <c r="K40" s="6"/>
      <c r="L40" s="8" t="str">
        <f t="shared" si="0"/>
        <v/>
      </c>
      <c r="M40" s="5"/>
      <c r="N40" s="5"/>
      <c r="O40" s="5"/>
      <c r="P40" s="5"/>
      <c r="Q40" s="6"/>
      <c r="R40" s="6"/>
      <c r="S40" s="6"/>
      <c r="T40" s="9" t="str">
        <f t="shared" si="1"/>
        <v/>
      </c>
    </row>
    <row r="41" spans="2:20" x14ac:dyDescent="0.2">
      <c r="B41" s="5"/>
      <c r="C41" s="5"/>
      <c r="D41" s="5"/>
      <c r="E41" s="5"/>
      <c r="F41" s="6"/>
      <c r="G41" s="7"/>
      <c r="H41" s="5"/>
      <c r="I41" s="6"/>
      <c r="J41" s="5"/>
      <c r="K41" s="6"/>
      <c r="L41" s="8" t="str">
        <f t="shared" si="0"/>
        <v/>
      </c>
      <c r="M41" s="5"/>
      <c r="N41" s="5"/>
      <c r="O41" s="5"/>
      <c r="P41" s="5"/>
      <c r="Q41" s="6"/>
      <c r="R41" s="6"/>
      <c r="S41" s="6"/>
      <c r="T41" s="9" t="str">
        <f t="shared" si="1"/>
        <v/>
      </c>
    </row>
    <row r="42" spans="2:20" x14ac:dyDescent="0.2">
      <c r="B42" s="5"/>
      <c r="C42" s="5"/>
      <c r="D42" s="5"/>
      <c r="E42" s="5"/>
      <c r="F42" s="6"/>
      <c r="G42" s="7"/>
      <c r="H42" s="5"/>
      <c r="I42" s="6"/>
      <c r="J42" s="5"/>
      <c r="K42" s="6"/>
      <c r="L42" s="8" t="str">
        <f t="shared" si="0"/>
        <v/>
      </c>
      <c r="M42" s="5"/>
      <c r="N42" s="5"/>
      <c r="O42" s="5"/>
      <c r="P42" s="5"/>
      <c r="Q42" s="6"/>
      <c r="R42" s="6"/>
      <c r="S42" s="6"/>
      <c r="T42" s="9" t="str">
        <f t="shared" si="1"/>
        <v/>
      </c>
    </row>
    <row r="43" spans="2:20" x14ac:dyDescent="0.2">
      <c r="B43" s="5"/>
      <c r="C43" s="5"/>
      <c r="D43" s="5"/>
      <c r="E43" s="5"/>
      <c r="F43" s="6"/>
      <c r="G43" s="7"/>
      <c r="H43" s="5"/>
      <c r="I43" s="6"/>
      <c r="J43" s="5"/>
      <c r="K43" s="6"/>
      <c r="L43" s="8" t="str">
        <f t="shared" si="0"/>
        <v/>
      </c>
      <c r="M43" s="5"/>
      <c r="N43" s="5"/>
      <c r="O43" s="5"/>
      <c r="P43" s="5"/>
      <c r="Q43" s="6"/>
      <c r="R43" s="6"/>
      <c r="S43" s="6"/>
      <c r="T43" s="9" t="str">
        <f t="shared" si="1"/>
        <v/>
      </c>
    </row>
    <row r="44" spans="2:20" x14ac:dyDescent="0.2">
      <c r="B44" s="5"/>
      <c r="C44" s="5"/>
      <c r="D44" s="5"/>
      <c r="E44" s="5"/>
      <c r="F44" s="6"/>
      <c r="G44" s="7"/>
      <c r="H44" s="5"/>
      <c r="I44" s="6"/>
      <c r="J44" s="5"/>
      <c r="K44" s="6"/>
      <c r="L44" s="8" t="str">
        <f t="shared" si="0"/>
        <v/>
      </c>
      <c r="M44" s="5"/>
      <c r="N44" s="5"/>
      <c r="O44" s="5"/>
      <c r="P44" s="5"/>
      <c r="Q44" s="6"/>
      <c r="R44" s="6"/>
      <c r="S44" s="6"/>
      <c r="T44" s="9" t="str">
        <f t="shared" si="1"/>
        <v/>
      </c>
    </row>
    <row r="45" spans="2:20" x14ac:dyDescent="0.2">
      <c r="B45" s="5"/>
      <c r="C45" s="5"/>
      <c r="D45" s="5"/>
      <c r="E45" s="5"/>
      <c r="F45" s="6"/>
      <c r="G45" s="7"/>
      <c r="H45" s="5"/>
      <c r="I45" s="6"/>
      <c r="J45" s="5"/>
      <c r="K45" s="6"/>
      <c r="L45" s="8" t="str">
        <f t="shared" si="0"/>
        <v/>
      </c>
      <c r="M45" s="5"/>
      <c r="N45" s="5"/>
      <c r="O45" s="5"/>
      <c r="P45" s="5"/>
      <c r="Q45" s="6"/>
      <c r="R45" s="6"/>
      <c r="S45" s="6"/>
      <c r="T45" s="9" t="str">
        <f t="shared" si="1"/>
        <v/>
      </c>
    </row>
    <row r="46" spans="2:20" x14ac:dyDescent="0.2">
      <c r="B46" s="5"/>
      <c r="C46" s="5"/>
      <c r="D46" s="5"/>
      <c r="E46" s="5"/>
      <c r="F46" s="6"/>
      <c r="G46" s="7"/>
      <c r="H46" s="5"/>
      <c r="I46" s="6"/>
      <c r="J46" s="5"/>
      <c r="K46" s="6"/>
      <c r="L46" s="8" t="str">
        <f t="shared" si="0"/>
        <v/>
      </c>
      <c r="M46" s="5"/>
      <c r="N46" s="5"/>
      <c r="O46" s="5"/>
      <c r="P46" s="5"/>
      <c r="Q46" s="6"/>
      <c r="R46" s="6"/>
      <c r="S46" s="6"/>
      <c r="T46" s="9" t="str">
        <f t="shared" si="1"/>
        <v/>
      </c>
    </row>
    <row r="47" spans="2:20" x14ac:dyDescent="0.2">
      <c r="B47" s="5"/>
      <c r="C47" s="5"/>
      <c r="D47" s="5"/>
      <c r="E47" s="5"/>
      <c r="F47" s="6"/>
      <c r="G47" s="7"/>
      <c r="H47" s="5"/>
      <c r="I47" s="6"/>
      <c r="J47" s="5"/>
      <c r="K47" s="6"/>
      <c r="L47" s="8" t="str">
        <f t="shared" si="0"/>
        <v/>
      </c>
      <c r="M47" s="5"/>
      <c r="N47" s="5"/>
      <c r="O47" s="5"/>
      <c r="P47" s="5"/>
      <c r="Q47" s="6"/>
      <c r="R47" s="6"/>
      <c r="S47" s="6"/>
      <c r="T47" s="9" t="str">
        <f t="shared" si="1"/>
        <v/>
      </c>
    </row>
    <row r="48" spans="2:20" x14ac:dyDescent="0.2">
      <c r="B48" s="10"/>
      <c r="C48" s="10"/>
      <c r="D48" s="10"/>
      <c r="E48" s="10"/>
      <c r="F48" s="11"/>
      <c r="G48" s="12"/>
      <c r="H48" s="10"/>
      <c r="I48" s="11"/>
      <c r="J48" s="10"/>
      <c r="K48" s="11"/>
      <c r="L48" s="13" t="str">
        <f t="shared" si="0"/>
        <v/>
      </c>
      <c r="M48" s="10"/>
      <c r="N48" s="10"/>
      <c r="O48" s="10"/>
      <c r="P48" s="10"/>
      <c r="Q48" s="11"/>
      <c r="R48" s="11"/>
      <c r="S48" s="11"/>
      <c r="T48" s="13" t="str">
        <f t="shared" si="1"/>
        <v/>
      </c>
    </row>
  </sheetData>
  <sheetProtection sheet="1" objects="1" scenarios="1" formatCells="0" selectLockedCells="1"/>
  <mergeCells count="29">
    <mergeCell ref="G13:G14"/>
    <mergeCell ref="N13:N14"/>
    <mergeCell ref="O13:O14"/>
    <mergeCell ref="P13:T13"/>
    <mergeCell ref="H13:H14"/>
    <mergeCell ref="I13:I14"/>
    <mergeCell ref="J13:J14"/>
    <mergeCell ref="K13:K14"/>
    <mergeCell ref="L13:L14"/>
    <mergeCell ref="M13:M14"/>
    <mergeCell ref="B13:B14"/>
    <mergeCell ref="C13:C14"/>
    <mergeCell ref="D13:D14"/>
    <mergeCell ref="E13:E14"/>
    <mergeCell ref="F13:F14"/>
    <mergeCell ref="H8:J8"/>
    <mergeCell ref="N8:O8"/>
    <mergeCell ref="C10:D10"/>
    <mergeCell ref="E10:G10"/>
    <mergeCell ref="H10:J10"/>
    <mergeCell ref="N10:O10"/>
    <mergeCell ref="C8:D8"/>
    <mergeCell ref="E8:G8"/>
    <mergeCell ref="C4:D4"/>
    <mergeCell ref="N4:O4"/>
    <mergeCell ref="C6:D6"/>
    <mergeCell ref="E6:G6"/>
    <mergeCell ref="H6:J6"/>
    <mergeCell ref="N6:O6"/>
  </mergeCells>
  <pageMargins left="0.5" right="0.38" top="0.51" bottom="0.5" header="0.32" footer="0.3"/>
  <pageSetup paperSize="9" scale="75" fitToHeight="0" orientation="landscape" horizontalDpi="300" r:id="rId1"/>
  <headerFooter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91934" r:id="rId4" name="Drop Down 30">
              <controlPr defaultSize="0" print="0" autoFill="0" autoLine="0" autoPict="0">
                <anchor moveWithCells="1">
                  <from>
                    <xdr:col>3</xdr:col>
                    <xdr:colOff>57150</xdr:colOff>
                    <xdr:row>10</xdr:row>
                    <xdr:rowOff>38100</xdr:rowOff>
                  </from>
                  <to>
                    <xdr:col>5</xdr:col>
                    <xdr:colOff>285750</xdr:colOff>
                    <xdr:row>11</xdr:row>
                    <xdr:rowOff>76200</xdr:rowOff>
                  </to>
                </anchor>
              </controlPr>
            </control>
          </mc:Choice>
        </mc:AlternateContent>
        <mc:AlternateContent xmlns:mc="http://schemas.openxmlformats.org/markup-compatibility/2006">
          <mc:Choice Requires="x14">
            <control shapeId="891935" r:id="rId5" name="Drop Down 31">
              <controlPr defaultSize="0" print="0" autoFill="0" autoLine="0" autoPict="0">
                <anchor moveWithCells="1">
                  <from>
                    <xdr:col>6</xdr:col>
                    <xdr:colOff>38100</xdr:colOff>
                    <xdr:row>10</xdr:row>
                    <xdr:rowOff>38100</xdr:rowOff>
                  </from>
                  <to>
                    <xdr:col>9</xdr:col>
                    <xdr:colOff>809625</xdr:colOff>
                    <xdr:row>11</xdr:row>
                    <xdr:rowOff>76200</xdr:rowOff>
                  </to>
                </anchor>
              </controlPr>
            </control>
          </mc:Choice>
        </mc:AlternateContent>
        <mc:AlternateContent xmlns:mc="http://schemas.openxmlformats.org/markup-compatibility/2006">
          <mc:Choice Requires="x14">
            <control shapeId="891936" r:id="rId6" name="Drop Down 32">
              <controlPr defaultSize="0" print="0" autoFill="0" autoLine="0" autoPict="0">
                <anchor moveWithCells="1">
                  <from>
                    <xdr:col>9</xdr:col>
                    <xdr:colOff>857250</xdr:colOff>
                    <xdr:row>10</xdr:row>
                    <xdr:rowOff>38100</xdr:rowOff>
                  </from>
                  <to>
                    <xdr:col>14</xdr:col>
                    <xdr:colOff>95250</xdr:colOff>
                    <xdr:row>11</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tint="0.34998626667073579"/>
  </sheetPr>
  <dimension ref="A1:M38"/>
  <sheetViews>
    <sheetView showGridLines="0" zoomScale="110" zoomScaleNormal="110" workbookViewId="0">
      <pane ySplit="15" topLeftCell="A16" activePane="bottomLeft" state="frozen"/>
      <selection activeCell="A27" sqref="A27"/>
      <selection pane="bottomLeft" activeCell="A16" sqref="A16"/>
    </sheetView>
  </sheetViews>
  <sheetFormatPr defaultColWidth="9.140625" defaultRowHeight="12.75" x14ac:dyDescent="0.2"/>
  <cols>
    <col min="1" max="1" width="7.5703125" style="31" customWidth="1"/>
    <col min="2" max="2" width="13.140625" style="31" customWidth="1"/>
    <col min="3" max="3" width="9.85546875" style="31" customWidth="1"/>
    <col min="4" max="4" width="4.85546875" style="31" customWidth="1"/>
    <col min="5" max="6" width="8.85546875" style="31" customWidth="1"/>
    <col min="7" max="7" width="6.7109375" style="31" customWidth="1"/>
    <col min="8" max="8" width="14.7109375" style="31" customWidth="1"/>
    <col min="9" max="9" width="11.42578125" style="31" customWidth="1"/>
    <col min="10" max="11" width="6.7109375" style="31" customWidth="1"/>
    <col min="12" max="12" width="10.42578125" style="31" customWidth="1"/>
    <col min="13" max="13" width="13.28515625" style="31" customWidth="1"/>
    <col min="14" max="16384" width="9.140625" style="31"/>
  </cols>
  <sheetData>
    <row r="1" spans="1:13" ht="20.25" customHeight="1" x14ac:dyDescent="0.25">
      <c r="A1" s="670" t="s">
        <v>115</v>
      </c>
      <c r="B1" s="670"/>
      <c r="C1" s="670"/>
      <c r="D1" s="670"/>
      <c r="E1" s="670"/>
      <c r="F1" s="670"/>
      <c r="G1" s="670"/>
      <c r="H1" s="670"/>
      <c r="I1" s="670"/>
      <c r="J1" s="670"/>
      <c r="K1" s="670"/>
      <c r="L1" s="670"/>
      <c r="M1" s="670"/>
    </row>
    <row r="2" spans="1:13" s="208" customFormat="1" ht="11.25" x14ac:dyDescent="0.2"/>
    <row r="3" spans="1:13" s="208" customFormat="1" ht="11.25" customHeight="1" x14ac:dyDescent="0.2">
      <c r="A3" s="28" t="s">
        <v>114</v>
      </c>
      <c r="B3" s="29"/>
      <c r="C3" s="29"/>
      <c r="D3" s="30"/>
      <c r="E3" s="28" t="s">
        <v>113</v>
      </c>
      <c r="F3" s="29"/>
      <c r="G3" s="29"/>
      <c r="H3" s="29"/>
      <c r="I3" s="30"/>
      <c r="J3" s="28" t="s">
        <v>34</v>
      </c>
      <c r="K3" s="29"/>
      <c r="L3" s="28" t="s">
        <v>37</v>
      </c>
      <c r="M3" s="30"/>
    </row>
    <row r="4" spans="1:13" s="191" customFormat="1" x14ac:dyDescent="0.2">
      <c r="A4" s="209"/>
      <c r="B4" s="210"/>
      <c r="C4" s="210"/>
      <c r="D4" s="211"/>
      <c r="E4" s="667">
        <f>'Title Page'!C16</f>
        <v>0</v>
      </c>
      <c r="F4" s="668"/>
      <c r="G4" s="668"/>
      <c r="H4" s="668"/>
      <c r="I4" s="669"/>
      <c r="J4" s="27"/>
      <c r="K4" s="212"/>
      <c r="L4" s="27"/>
      <c r="M4" s="213"/>
    </row>
    <row r="5" spans="1:13" s="208" customFormat="1" ht="11.25" x14ac:dyDescent="0.2">
      <c r="A5" s="28" t="s">
        <v>112</v>
      </c>
      <c r="B5" s="29"/>
      <c r="C5" s="29"/>
      <c r="D5" s="30"/>
      <c r="E5" s="28" t="s">
        <v>111</v>
      </c>
      <c r="F5" s="29"/>
      <c r="G5" s="29"/>
      <c r="H5" s="29"/>
      <c r="I5" s="30"/>
      <c r="J5" s="28" t="s">
        <v>110</v>
      </c>
      <c r="K5" s="29"/>
      <c r="L5" s="29"/>
      <c r="M5" s="30"/>
    </row>
    <row r="6" spans="1:13" s="191" customFormat="1" x14ac:dyDescent="0.2">
      <c r="A6" s="222">
        <f>'Title Page'!C5</f>
        <v>0</v>
      </c>
      <c r="B6" s="210"/>
      <c r="C6" s="223"/>
      <c r="D6" s="224">
        <f>'Title Page'!C7</f>
        <v>0</v>
      </c>
      <c r="E6" s="26"/>
      <c r="F6" s="210"/>
      <c r="G6" s="210"/>
      <c r="H6" s="210"/>
      <c r="I6" s="211"/>
      <c r="J6" s="24"/>
      <c r="K6" s="212"/>
      <c r="L6" s="212"/>
      <c r="M6" s="213"/>
    </row>
    <row r="7" spans="1:13" s="208" customFormat="1" ht="11.25" x14ac:dyDescent="0.2">
      <c r="A7" s="28" t="s">
        <v>109</v>
      </c>
      <c r="B7" s="29"/>
      <c r="C7" s="29"/>
      <c r="D7" s="30"/>
      <c r="E7" s="28" t="s">
        <v>108</v>
      </c>
      <c r="F7" s="29"/>
      <c r="G7" s="29"/>
      <c r="H7" s="29"/>
      <c r="I7" s="30"/>
      <c r="J7" s="28" t="s">
        <v>107</v>
      </c>
      <c r="K7" s="29"/>
      <c r="L7" s="29"/>
      <c r="M7" s="30"/>
    </row>
    <row r="8" spans="1:13" s="191" customFormat="1" x14ac:dyDescent="0.2">
      <c r="A8" s="222">
        <f>'Title Page'!C4</f>
        <v>0</v>
      </c>
      <c r="B8" s="210"/>
      <c r="C8" s="210"/>
      <c r="D8" s="211"/>
      <c r="E8" s="25"/>
      <c r="F8" s="214"/>
      <c r="G8" s="210"/>
      <c r="H8" s="210"/>
      <c r="I8" s="211"/>
      <c r="J8" s="24"/>
      <c r="K8" s="212"/>
      <c r="L8" s="212"/>
      <c r="M8" s="213"/>
    </row>
    <row r="9" spans="1:13" s="208" customFormat="1" ht="11.25" x14ac:dyDescent="0.2">
      <c r="A9" s="28" t="s">
        <v>106</v>
      </c>
      <c r="B9" s="29"/>
      <c r="C9" s="28" t="s">
        <v>62</v>
      </c>
      <c r="D9" s="30"/>
      <c r="E9" s="28" t="s">
        <v>105</v>
      </c>
      <c r="F9" s="29"/>
      <c r="G9" s="29"/>
      <c r="H9" s="29"/>
      <c r="I9" s="30"/>
      <c r="J9" s="28" t="s">
        <v>105</v>
      </c>
      <c r="K9" s="29"/>
      <c r="L9" s="29"/>
      <c r="M9" s="30"/>
    </row>
    <row r="10" spans="1:13" s="191" customFormat="1" x14ac:dyDescent="0.2">
      <c r="A10" s="222">
        <f>'Title Page'!C9</f>
        <v>0</v>
      </c>
      <c r="B10" s="210"/>
      <c r="C10" s="225">
        <f>'Title Page'!C10</f>
        <v>0</v>
      </c>
      <c r="D10" s="213"/>
      <c r="E10" s="25"/>
      <c r="F10" s="214"/>
      <c r="G10" s="210"/>
      <c r="H10" s="210"/>
      <c r="I10" s="211"/>
      <c r="J10" s="24"/>
      <c r="K10" s="212"/>
      <c r="L10" s="212"/>
      <c r="M10" s="213"/>
    </row>
    <row r="11" spans="1:13" s="216" customFormat="1" ht="9.75" customHeight="1" x14ac:dyDescent="0.2">
      <c r="A11" s="215"/>
      <c r="B11" s="215"/>
      <c r="C11" s="215" t="s">
        <v>104</v>
      </c>
      <c r="D11" s="661" t="s">
        <v>103</v>
      </c>
      <c r="E11" s="662"/>
      <c r="F11" s="663"/>
      <c r="G11" s="215"/>
      <c r="H11" s="661" t="s">
        <v>102</v>
      </c>
      <c r="I11" s="662"/>
      <c r="J11" s="662"/>
      <c r="K11" s="662"/>
      <c r="L11" s="663"/>
      <c r="M11" s="215"/>
    </row>
    <row r="12" spans="1:13" s="216" customFormat="1" ht="9.75" customHeight="1" x14ac:dyDescent="0.2">
      <c r="A12" s="217" t="s">
        <v>101</v>
      </c>
      <c r="B12" s="217" t="s">
        <v>100</v>
      </c>
      <c r="C12" s="217" t="s">
        <v>99</v>
      </c>
      <c r="D12" s="664"/>
      <c r="E12" s="665"/>
      <c r="F12" s="666"/>
      <c r="G12" s="217" t="s">
        <v>98</v>
      </c>
      <c r="H12" s="664"/>
      <c r="I12" s="665"/>
      <c r="J12" s="665"/>
      <c r="K12" s="665"/>
      <c r="L12" s="666"/>
      <c r="M12" s="217"/>
    </row>
    <row r="13" spans="1:13" s="216" customFormat="1" ht="9.75" customHeight="1" x14ac:dyDescent="0.2">
      <c r="A13" s="217" t="s">
        <v>86</v>
      </c>
      <c r="B13" s="217" t="s">
        <v>97</v>
      </c>
      <c r="C13" s="217" t="s">
        <v>96</v>
      </c>
      <c r="D13" s="215"/>
      <c r="E13" s="215"/>
      <c r="F13" s="215"/>
      <c r="G13" s="217" t="s">
        <v>95</v>
      </c>
      <c r="H13" s="217" t="s">
        <v>94</v>
      </c>
      <c r="I13" s="215" t="s">
        <v>93</v>
      </c>
      <c r="J13" s="218" t="s">
        <v>92</v>
      </c>
      <c r="K13" s="219"/>
      <c r="L13" s="215"/>
      <c r="M13" s="217" t="s">
        <v>91</v>
      </c>
    </row>
    <row r="14" spans="1:13" s="216" customFormat="1" ht="9.75" customHeight="1" x14ac:dyDescent="0.2">
      <c r="A14" s="217" t="s">
        <v>66</v>
      </c>
      <c r="B14" s="217" t="s">
        <v>90</v>
      </c>
      <c r="C14" s="217" t="s">
        <v>89</v>
      </c>
      <c r="D14" s="217" t="s">
        <v>88</v>
      </c>
      <c r="E14" s="217" t="s">
        <v>87</v>
      </c>
      <c r="F14" s="217" t="s">
        <v>86</v>
      </c>
      <c r="G14" s="217" t="s">
        <v>85</v>
      </c>
      <c r="H14" s="217" t="s">
        <v>84</v>
      </c>
      <c r="I14" s="217" t="s">
        <v>83</v>
      </c>
      <c r="J14" s="217" t="s">
        <v>82</v>
      </c>
      <c r="K14" s="217" t="s">
        <v>81</v>
      </c>
      <c r="L14" s="217" t="s">
        <v>80</v>
      </c>
      <c r="M14" s="217" t="s">
        <v>79</v>
      </c>
    </row>
    <row r="15" spans="1:13" s="216" customFormat="1" ht="9.75" customHeight="1" x14ac:dyDescent="0.2">
      <c r="A15" s="220"/>
      <c r="B15" s="220"/>
      <c r="C15" s="220"/>
      <c r="D15" s="220"/>
      <c r="E15" s="220"/>
      <c r="F15" s="220"/>
      <c r="G15" s="220"/>
      <c r="H15" s="220" t="s">
        <v>78</v>
      </c>
      <c r="I15" s="220" t="s">
        <v>77</v>
      </c>
      <c r="J15" s="221"/>
      <c r="K15" s="221"/>
      <c r="L15" s="220" t="s">
        <v>76</v>
      </c>
      <c r="M15" s="220"/>
    </row>
    <row r="16" spans="1:13" x14ac:dyDescent="0.2">
      <c r="A16" s="5"/>
      <c r="B16" s="5"/>
      <c r="C16" s="5"/>
      <c r="D16" s="7"/>
      <c r="E16" s="5"/>
      <c r="F16" s="5"/>
      <c r="G16" s="5"/>
      <c r="H16" s="5"/>
      <c r="I16" s="7"/>
      <c r="J16" s="7"/>
      <c r="K16" s="7"/>
      <c r="L16" s="7"/>
      <c r="M16" s="23"/>
    </row>
    <row r="17" spans="1:13" x14ac:dyDescent="0.2">
      <c r="A17" s="5"/>
      <c r="B17" s="5"/>
      <c r="C17" s="5"/>
      <c r="D17" s="7"/>
      <c r="E17" s="5"/>
      <c r="F17" s="5"/>
      <c r="G17" s="5"/>
      <c r="H17" s="5"/>
      <c r="I17" s="7"/>
      <c r="J17" s="7"/>
      <c r="K17" s="7"/>
      <c r="L17" s="7"/>
      <c r="M17" s="23"/>
    </row>
    <row r="18" spans="1:13" x14ac:dyDescent="0.2">
      <c r="A18" s="5"/>
      <c r="B18" s="5"/>
      <c r="C18" s="5"/>
      <c r="D18" s="7"/>
      <c r="E18" s="5"/>
      <c r="F18" s="5"/>
      <c r="G18" s="5"/>
      <c r="H18" s="5"/>
      <c r="I18" s="7"/>
      <c r="J18" s="7"/>
      <c r="K18" s="7"/>
      <c r="L18" s="7"/>
      <c r="M18" s="23"/>
    </row>
    <row r="19" spans="1:13" x14ac:dyDescent="0.2">
      <c r="A19" s="5"/>
      <c r="B19" s="5"/>
      <c r="C19" s="5"/>
      <c r="D19" s="7"/>
      <c r="E19" s="5"/>
      <c r="F19" s="5"/>
      <c r="G19" s="5"/>
      <c r="H19" s="5"/>
      <c r="I19" s="7"/>
      <c r="J19" s="7"/>
      <c r="K19" s="7"/>
      <c r="L19" s="7"/>
      <c r="M19" s="23"/>
    </row>
    <row r="20" spans="1:13" x14ac:dyDescent="0.2">
      <c r="A20" s="5"/>
      <c r="B20" s="5"/>
      <c r="C20" s="5"/>
      <c r="D20" s="7"/>
      <c r="E20" s="5"/>
      <c r="F20" s="5"/>
      <c r="G20" s="5"/>
      <c r="H20" s="5"/>
      <c r="I20" s="7"/>
      <c r="J20" s="7"/>
      <c r="K20" s="7"/>
      <c r="L20" s="7"/>
      <c r="M20" s="23"/>
    </row>
    <row r="21" spans="1:13" x14ac:dyDescent="0.2">
      <c r="A21" s="5"/>
      <c r="B21" s="5"/>
      <c r="C21" s="5"/>
      <c r="D21" s="7"/>
      <c r="E21" s="5"/>
      <c r="F21" s="5"/>
      <c r="G21" s="5"/>
      <c r="H21" s="5"/>
      <c r="I21" s="7"/>
      <c r="J21" s="7"/>
      <c r="K21" s="7"/>
      <c r="L21" s="7"/>
      <c r="M21" s="23"/>
    </row>
    <row r="22" spans="1:13" x14ac:dyDescent="0.2">
      <c r="A22" s="5"/>
      <c r="B22" s="5"/>
      <c r="C22" s="5"/>
      <c r="D22" s="7"/>
      <c r="E22" s="5"/>
      <c r="F22" s="5"/>
      <c r="G22" s="5"/>
      <c r="H22" s="5"/>
      <c r="I22" s="7"/>
      <c r="J22" s="7"/>
      <c r="K22" s="7"/>
      <c r="L22" s="7"/>
      <c r="M22" s="23"/>
    </row>
    <row r="23" spans="1:13" x14ac:dyDescent="0.2">
      <c r="A23" s="5"/>
      <c r="B23" s="5"/>
      <c r="C23" s="5"/>
      <c r="D23" s="7"/>
      <c r="E23" s="5"/>
      <c r="F23" s="5"/>
      <c r="G23" s="5"/>
      <c r="H23" s="5"/>
      <c r="I23" s="7"/>
      <c r="J23" s="7"/>
      <c r="K23" s="7"/>
      <c r="L23" s="7"/>
      <c r="M23" s="23"/>
    </row>
    <row r="24" spans="1:13" x14ac:dyDescent="0.2">
      <c r="A24" s="5"/>
      <c r="B24" s="5"/>
      <c r="C24" s="5"/>
      <c r="D24" s="7"/>
      <c r="E24" s="5"/>
      <c r="F24" s="5"/>
      <c r="G24" s="5"/>
      <c r="H24" s="5"/>
      <c r="I24" s="7"/>
      <c r="J24" s="7"/>
      <c r="K24" s="7"/>
      <c r="L24" s="7"/>
      <c r="M24" s="23"/>
    </row>
    <row r="25" spans="1:13" x14ac:dyDescent="0.2">
      <c r="A25" s="5"/>
      <c r="B25" s="5"/>
      <c r="C25" s="5"/>
      <c r="D25" s="7"/>
      <c r="E25" s="5"/>
      <c r="F25" s="5"/>
      <c r="G25" s="5"/>
      <c r="H25" s="5"/>
      <c r="I25" s="7"/>
      <c r="J25" s="7"/>
      <c r="K25" s="7"/>
      <c r="L25" s="7"/>
      <c r="M25" s="23"/>
    </row>
    <row r="26" spans="1:13" x14ac:dyDescent="0.2">
      <c r="A26" s="5"/>
      <c r="B26" s="5"/>
      <c r="C26" s="5"/>
      <c r="D26" s="7"/>
      <c r="E26" s="5"/>
      <c r="F26" s="5"/>
      <c r="G26" s="5"/>
      <c r="H26" s="5"/>
      <c r="I26" s="7"/>
      <c r="J26" s="7"/>
      <c r="K26" s="7"/>
      <c r="L26" s="7"/>
      <c r="M26" s="23"/>
    </row>
    <row r="27" spans="1:13" x14ac:dyDescent="0.2">
      <c r="A27" s="5"/>
      <c r="B27" s="5"/>
      <c r="C27" s="5"/>
      <c r="D27" s="7"/>
      <c r="E27" s="5"/>
      <c r="F27" s="5"/>
      <c r="G27" s="5"/>
      <c r="H27" s="5"/>
      <c r="I27" s="7"/>
      <c r="J27" s="7"/>
      <c r="K27" s="7"/>
      <c r="L27" s="7"/>
      <c r="M27" s="23"/>
    </row>
    <row r="28" spans="1:13" x14ac:dyDescent="0.2">
      <c r="A28" s="5"/>
      <c r="B28" s="5"/>
      <c r="C28" s="5"/>
      <c r="D28" s="7"/>
      <c r="E28" s="5"/>
      <c r="F28" s="5"/>
      <c r="G28" s="5"/>
      <c r="H28" s="5"/>
      <c r="I28" s="7"/>
      <c r="J28" s="7"/>
      <c r="K28" s="7"/>
      <c r="L28" s="7"/>
      <c r="M28" s="23"/>
    </row>
    <row r="29" spans="1:13" x14ac:dyDescent="0.2">
      <c r="A29" s="5"/>
      <c r="B29" s="5"/>
      <c r="C29" s="5"/>
      <c r="D29" s="7"/>
      <c r="E29" s="5"/>
      <c r="F29" s="5"/>
      <c r="G29" s="5"/>
      <c r="H29" s="5"/>
      <c r="I29" s="7"/>
      <c r="J29" s="7"/>
      <c r="K29" s="7"/>
      <c r="L29" s="7"/>
      <c r="M29" s="23"/>
    </row>
    <row r="30" spans="1:13" x14ac:dyDescent="0.2">
      <c r="A30" s="5"/>
      <c r="B30" s="5"/>
      <c r="C30" s="5"/>
      <c r="D30" s="7"/>
      <c r="E30" s="5"/>
      <c r="F30" s="5"/>
      <c r="G30" s="5"/>
      <c r="H30" s="5"/>
      <c r="I30" s="7"/>
      <c r="J30" s="7"/>
      <c r="K30" s="7"/>
      <c r="L30" s="7"/>
      <c r="M30" s="23"/>
    </row>
    <row r="31" spans="1:13" x14ac:dyDescent="0.2">
      <c r="A31" s="5"/>
      <c r="B31" s="5"/>
      <c r="C31" s="5"/>
      <c r="D31" s="7"/>
      <c r="E31" s="5"/>
      <c r="F31" s="5"/>
      <c r="G31" s="5"/>
      <c r="H31" s="5"/>
      <c r="I31" s="7"/>
      <c r="J31" s="7"/>
      <c r="K31" s="7"/>
      <c r="L31" s="7"/>
      <c r="M31" s="23"/>
    </row>
    <row r="32" spans="1:13" x14ac:dyDescent="0.2">
      <c r="A32" s="5"/>
      <c r="B32" s="5"/>
      <c r="C32" s="5"/>
      <c r="D32" s="7"/>
      <c r="E32" s="5"/>
      <c r="F32" s="5"/>
      <c r="G32" s="5"/>
      <c r="H32" s="5"/>
      <c r="I32" s="7"/>
      <c r="J32" s="7"/>
      <c r="K32" s="7"/>
      <c r="L32" s="7"/>
      <c r="M32" s="23"/>
    </row>
    <row r="33" spans="1:13" x14ac:dyDescent="0.2">
      <c r="A33" s="5"/>
      <c r="B33" s="5"/>
      <c r="C33" s="5"/>
      <c r="D33" s="7"/>
      <c r="E33" s="5"/>
      <c r="F33" s="5"/>
      <c r="G33" s="5"/>
      <c r="H33" s="5"/>
      <c r="I33" s="7"/>
      <c r="J33" s="7"/>
      <c r="K33" s="7"/>
      <c r="L33" s="7"/>
      <c r="M33" s="23"/>
    </row>
    <row r="34" spans="1:13" x14ac:dyDescent="0.2">
      <c r="A34" s="5"/>
      <c r="B34" s="5"/>
      <c r="C34" s="5"/>
      <c r="D34" s="7"/>
      <c r="E34" s="5"/>
      <c r="F34" s="5"/>
      <c r="G34" s="5"/>
      <c r="H34" s="5"/>
      <c r="I34" s="7"/>
      <c r="J34" s="7"/>
      <c r="K34" s="7"/>
      <c r="L34" s="7"/>
      <c r="M34" s="23"/>
    </row>
    <row r="35" spans="1:13" x14ac:dyDescent="0.2">
      <c r="A35" s="5"/>
      <c r="B35" s="5"/>
      <c r="C35" s="5"/>
      <c r="D35" s="7"/>
      <c r="E35" s="5"/>
      <c r="F35" s="5"/>
      <c r="G35" s="5"/>
      <c r="H35" s="5"/>
      <c r="I35" s="7"/>
      <c r="J35" s="7"/>
      <c r="K35" s="7"/>
      <c r="L35" s="7"/>
      <c r="M35" s="23"/>
    </row>
    <row r="36" spans="1:13" x14ac:dyDescent="0.2">
      <c r="A36" s="5"/>
      <c r="B36" s="5"/>
      <c r="C36" s="5"/>
      <c r="D36" s="7"/>
      <c r="E36" s="5"/>
      <c r="F36" s="5"/>
      <c r="G36" s="5"/>
      <c r="H36" s="5"/>
      <c r="I36" s="7"/>
      <c r="J36" s="7"/>
      <c r="K36" s="7"/>
      <c r="L36" s="7"/>
      <c r="M36" s="23"/>
    </row>
    <row r="37" spans="1:13" x14ac:dyDescent="0.2">
      <c r="A37" s="5"/>
      <c r="B37" s="5"/>
      <c r="C37" s="5"/>
      <c r="D37" s="7"/>
      <c r="E37" s="5"/>
      <c r="F37" s="5"/>
      <c r="G37" s="5"/>
      <c r="H37" s="5"/>
      <c r="I37" s="7"/>
      <c r="J37" s="7"/>
      <c r="K37" s="7"/>
      <c r="L37" s="7"/>
      <c r="M37" s="23"/>
    </row>
    <row r="38" spans="1:13" x14ac:dyDescent="0.2">
      <c r="A38" s="10"/>
      <c r="B38" s="10"/>
      <c r="C38" s="10"/>
      <c r="D38" s="12"/>
      <c r="E38" s="10"/>
      <c r="F38" s="10"/>
      <c r="G38" s="10"/>
      <c r="H38" s="10"/>
      <c r="I38" s="12"/>
      <c r="J38" s="12"/>
      <c r="K38" s="12"/>
      <c r="L38" s="12"/>
      <c r="M38" s="22"/>
    </row>
  </sheetData>
  <sheetProtection sheet="1" objects="1" scenarios="1" formatCells="0" selectLockedCells="1"/>
  <mergeCells count="4">
    <mergeCell ref="D11:F12"/>
    <mergeCell ref="H11:L12"/>
    <mergeCell ref="E4:I4"/>
    <mergeCell ref="A1:M1"/>
  </mergeCells>
  <printOptions horizontalCentered="1"/>
  <pageMargins left="0.41" right="0.39" top="0.56999999999999995" bottom="0.61" header="0.39" footer="0.35"/>
  <pageSetup orientation="landscape" horizontalDpi="300" r:id="rId1"/>
  <headerFooter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92929" r:id="rId4" name="Check Box 1">
              <controlPr locked="0" defaultSize="0" autoFill="0" autoLine="0" autoPict="0">
                <anchor moveWithCells="1">
                  <from>
                    <xdr:col>0</xdr:col>
                    <xdr:colOff>38100</xdr:colOff>
                    <xdr:row>0</xdr:row>
                    <xdr:rowOff>180975</xdr:rowOff>
                  </from>
                  <to>
                    <xdr:col>1</xdr:col>
                    <xdr:colOff>571500</xdr:colOff>
                    <xdr:row>1</xdr:row>
                    <xdr:rowOff>133350</xdr:rowOff>
                  </to>
                </anchor>
              </controlPr>
            </control>
          </mc:Choice>
        </mc:AlternateContent>
        <mc:AlternateContent xmlns:mc="http://schemas.openxmlformats.org/markup-compatibility/2006">
          <mc:Choice Requires="x14">
            <control shapeId="892930" r:id="rId5" name="Check Box 2">
              <controlPr locked="0" defaultSize="0" autoFill="0" autoLine="0" autoPict="0">
                <anchor moveWithCells="1">
                  <from>
                    <xdr:col>1</xdr:col>
                    <xdr:colOff>390525</xdr:colOff>
                    <xdr:row>0</xdr:row>
                    <xdr:rowOff>180975</xdr:rowOff>
                  </from>
                  <to>
                    <xdr:col>3</xdr:col>
                    <xdr:colOff>0</xdr:colOff>
                    <xdr:row>1</xdr:row>
                    <xdr:rowOff>133350</xdr:rowOff>
                  </to>
                </anchor>
              </controlPr>
            </control>
          </mc:Choice>
        </mc:AlternateContent>
        <mc:AlternateContent xmlns:mc="http://schemas.openxmlformats.org/markup-compatibility/2006">
          <mc:Choice Requires="x14">
            <control shapeId="892931" r:id="rId6" name="Check Box 3">
              <controlPr locked="0" defaultSize="0" autoFill="0" autoLine="0" autoPict="0">
                <anchor moveWithCells="1">
                  <from>
                    <xdr:col>2</xdr:col>
                    <xdr:colOff>514350</xdr:colOff>
                    <xdr:row>0</xdr:row>
                    <xdr:rowOff>180975</xdr:rowOff>
                  </from>
                  <to>
                    <xdr:col>5</xdr:col>
                    <xdr:colOff>228600</xdr:colOff>
                    <xdr:row>1</xdr:row>
                    <xdr:rowOff>133350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1" tint="0.34998626667073579"/>
  </sheetPr>
  <dimension ref="B1:O69"/>
  <sheetViews>
    <sheetView showGridLines="0" workbookViewId="0">
      <selection activeCell="D20" sqref="D20:E20"/>
    </sheetView>
  </sheetViews>
  <sheetFormatPr defaultColWidth="9.140625" defaultRowHeight="12.75" x14ac:dyDescent="0.2"/>
  <cols>
    <col min="1" max="1" width="1.85546875" style="31" customWidth="1"/>
    <col min="2" max="4" width="9.140625" style="31"/>
    <col min="5" max="5" width="31.28515625" style="31" customWidth="1"/>
    <col min="6" max="9" width="9.140625" style="31"/>
    <col min="10" max="10" width="26.28515625" style="31" customWidth="1"/>
    <col min="11" max="16384" width="9.140625" style="31"/>
  </cols>
  <sheetData>
    <row r="1" spans="2:15" ht="30" x14ac:dyDescent="0.4">
      <c r="B1" s="428"/>
      <c r="C1" s="429" t="s">
        <v>349</v>
      </c>
      <c r="D1" s="428"/>
      <c r="E1" s="428"/>
      <c r="F1" s="428"/>
      <c r="G1" s="428"/>
      <c r="H1" s="428"/>
      <c r="I1" s="428"/>
      <c r="J1" s="428"/>
    </row>
    <row r="2" spans="2:15" x14ac:dyDescent="0.2">
      <c r="B2" s="428"/>
      <c r="C2" s="428"/>
      <c r="D2" s="428"/>
      <c r="E2" s="428"/>
      <c r="F2" s="428"/>
      <c r="G2" s="428"/>
      <c r="H2" s="428"/>
      <c r="I2" s="428"/>
      <c r="J2" s="428"/>
    </row>
    <row r="3" spans="2:15" ht="20.25" x14ac:dyDescent="0.3">
      <c r="B3" s="430" t="s">
        <v>274</v>
      </c>
      <c r="C3" s="431" t="s">
        <v>415</v>
      </c>
      <c r="D3" s="432"/>
      <c r="E3" s="432"/>
      <c r="F3" s="432"/>
      <c r="G3" s="432"/>
      <c r="H3" s="432"/>
      <c r="I3" s="432"/>
      <c r="J3" s="432"/>
      <c r="K3" s="274"/>
      <c r="L3" s="274"/>
      <c r="M3" s="274"/>
      <c r="N3" s="274"/>
      <c r="O3" s="274"/>
    </row>
    <row r="4" spans="2:15" ht="20.25" x14ac:dyDescent="0.3">
      <c r="B4" s="430" t="s">
        <v>274</v>
      </c>
      <c r="C4" s="431" t="s">
        <v>350</v>
      </c>
      <c r="D4" s="432"/>
      <c r="E4" s="432"/>
      <c r="F4" s="432"/>
      <c r="G4" s="432"/>
      <c r="H4" s="432"/>
      <c r="I4" s="432"/>
      <c r="J4" s="432"/>
      <c r="K4" s="274"/>
      <c r="L4" s="274"/>
      <c r="M4" s="274"/>
      <c r="N4" s="274"/>
      <c r="O4" s="274"/>
    </row>
    <row r="5" spans="2:15" x14ac:dyDescent="0.2">
      <c r="B5" s="428"/>
      <c r="C5" s="428"/>
      <c r="D5" s="428"/>
      <c r="E5" s="428"/>
      <c r="F5" s="428"/>
      <c r="G5" s="428"/>
      <c r="H5" s="428"/>
      <c r="I5" s="428"/>
      <c r="J5" s="428"/>
    </row>
    <row r="16" spans="2:15" ht="13.5" thickBot="1" x14ac:dyDescent="0.25">
      <c r="B16" s="428"/>
      <c r="C16" s="428"/>
      <c r="D16" s="428"/>
      <c r="E16" s="428"/>
      <c r="F16" s="428"/>
      <c r="G16" s="428"/>
      <c r="H16" s="428"/>
      <c r="I16" s="428"/>
      <c r="J16" s="428"/>
    </row>
    <row r="17" spans="2:10" ht="15" customHeight="1" x14ac:dyDescent="0.2">
      <c r="B17" s="687" t="s">
        <v>351</v>
      </c>
      <c r="C17" s="688"/>
      <c r="D17" s="688"/>
      <c r="E17" s="688"/>
      <c r="F17" s="688"/>
      <c r="G17" s="688"/>
      <c r="H17" s="688"/>
      <c r="I17" s="688"/>
      <c r="J17" s="689"/>
    </row>
    <row r="18" spans="2:10" ht="15" customHeight="1" thickBot="1" x14ac:dyDescent="0.25">
      <c r="B18" s="690"/>
      <c r="C18" s="691"/>
      <c r="D18" s="691"/>
      <c r="E18" s="691"/>
      <c r="F18" s="691"/>
      <c r="G18" s="691"/>
      <c r="H18" s="691"/>
      <c r="I18" s="691"/>
      <c r="J18" s="692"/>
    </row>
    <row r="19" spans="2:10" ht="26.25" thickBot="1" x14ac:dyDescent="0.25">
      <c r="B19" s="426" t="s">
        <v>352</v>
      </c>
      <c r="C19" s="426" t="s">
        <v>353</v>
      </c>
      <c r="D19" s="693" t="s">
        <v>354</v>
      </c>
      <c r="E19" s="694"/>
      <c r="F19" s="427" t="s">
        <v>355</v>
      </c>
      <c r="G19" s="427" t="s">
        <v>356</v>
      </c>
      <c r="H19" s="695" t="s">
        <v>312</v>
      </c>
      <c r="I19" s="696"/>
      <c r="J19" s="697"/>
    </row>
    <row r="20" spans="2:10" x14ac:dyDescent="0.2">
      <c r="B20" s="275"/>
      <c r="C20" s="276"/>
      <c r="D20" s="698"/>
      <c r="E20" s="699"/>
      <c r="F20" s="277"/>
      <c r="G20" s="277"/>
      <c r="H20" s="700"/>
      <c r="I20" s="700"/>
      <c r="J20" s="701"/>
    </row>
    <row r="21" spans="2:10" x14ac:dyDescent="0.2">
      <c r="B21" s="278"/>
      <c r="C21" s="279"/>
      <c r="D21" s="671"/>
      <c r="E21" s="672"/>
      <c r="F21" s="280"/>
      <c r="G21" s="280"/>
      <c r="H21" s="685"/>
      <c r="I21" s="685"/>
      <c r="J21" s="686"/>
    </row>
    <row r="22" spans="2:10" x14ac:dyDescent="0.2">
      <c r="B22" s="278"/>
      <c r="C22" s="279"/>
      <c r="D22" s="675"/>
      <c r="E22" s="676"/>
      <c r="F22" s="281"/>
      <c r="G22" s="281"/>
      <c r="H22" s="683"/>
      <c r="I22" s="683"/>
      <c r="J22" s="684"/>
    </row>
    <row r="23" spans="2:10" x14ac:dyDescent="0.2">
      <c r="B23" s="278"/>
      <c r="C23" s="279"/>
      <c r="D23" s="671"/>
      <c r="E23" s="672"/>
      <c r="F23" s="280"/>
      <c r="G23" s="280"/>
      <c r="H23" s="685"/>
      <c r="I23" s="685"/>
      <c r="J23" s="686"/>
    </row>
    <row r="24" spans="2:10" x14ac:dyDescent="0.2">
      <c r="B24" s="278"/>
      <c r="C24" s="279"/>
      <c r="D24" s="675"/>
      <c r="E24" s="676"/>
      <c r="F24" s="281"/>
      <c r="G24" s="281"/>
      <c r="H24" s="681"/>
      <c r="I24" s="681"/>
      <c r="J24" s="682"/>
    </row>
    <row r="25" spans="2:10" x14ac:dyDescent="0.2">
      <c r="B25" s="278"/>
      <c r="C25" s="279"/>
      <c r="D25" s="671"/>
      <c r="E25" s="672"/>
      <c r="F25" s="280"/>
      <c r="G25" s="280"/>
      <c r="H25" s="673"/>
      <c r="I25" s="673"/>
      <c r="J25" s="674"/>
    </row>
    <row r="26" spans="2:10" x14ac:dyDescent="0.2">
      <c r="B26" s="278"/>
      <c r="C26" s="279"/>
      <c r="D26" s="675"/>
      <c r="E26" s="676"/>
      <c r="F26" s="281"/>
      <c r="G26" s="281"/>
      <c r="H26" s="681"/>
      <c r="I26" s="681"/>
      <c r="J26" s="682"/>
    </row>
    <row r="27" spans="2:10" x14ac:dyDescent="0.2">
      <c r="B27" s="278"/>
      <c r="C27" s="279"/>
      <c r="D27" s="671"/>
      <c r="E27" s="672"/>
      <c r="F27" s="280"/>
      <c r="G27" s="280"/>
      <c r="H27" s="673"/>
      <c r="I27" s="673"/>
      <c r="J27" s="674"/>
    </row>
    <row r="28" spans="2:10" x14ac:dyDescent="0.2">
      <c r="B28" s="278"/>
      <c r="C28" s="279"/>
      <c r="D28" s="675"/>
      <c r="E28" s="676"/>
      <c r="F28" s="281"/>
      <c r="G28" s="281"/>
      <c r="H28" s="681"/>
      <c r="I28" s="681"/>
      <c r="J28" s="682"/>
    </row>
    <row r="29" spans="2:10" x14ac:dyDescent="0.2">
      <c r="B29" s="278"/>
      <c r="C29" s="279"/>
      <c r="D29" s="671"/>
      <c r="E29" s="672"/>
      <c r="F29" s="280"/>
      <c r="G29" s="280"/>
      <c r="H29" s="673"/>
      <c r="I29" s="673"/>
      <c r="J29" s="674"/>
    </row>
    <row r="30" spans="2:10" x14ac:dyDescent="0.2">
      <c r="B30" s="278"/>
      <c r="C30" s="279"/>
      <c r="D30" s="675"/>
      <c r="E30" s="676"/>
      <c r="F30" s="281"/>
      <c r="G30" s="281"/>
      <c r="H30" s="681"/>
      <c r="I30" s="681"/>
      <c r="J30" s="682"/>
    </row>
    <row r="31" spans="2:10" x14ac:dyDescent="0.2">
      <c r="B31" s="278"/>
      <c r="C31" s="279"/>
      <c r="D31" s="671"/>
      <c r="E31" s="672"/>
      <c r="F31" s="280"/>
      <c r="G31" s="280"/>
      <c r="H31" s="673"/>
      <c r="I31" s="673"/>
      <c r="J31" s="674"/>
    </row>
    <row r="32" spans="2:10" x14ac:dyDescent="0.2">
      <c r="B32" s="278"/>
      <c r="C32" s="279"/>
      <c r="D32" s="675"/>
      <c r="E32" s="676"/>
      <c r="F32" s="281"/>
      <c r="G32" s="281"/>
      <c r="H32" s="681"/>
      <c r="I32" s="681"/>
      <c r="J32" s="682"/>
    </row>
    <row r="33" spans="2:10" x14ac:dyDescent="0.2">
      <c r="B33" s="278"/>
      <c r="C33" s="279"/>
      <c r="D33" s="671"/>
      <c r="E33" s="672"/>
      <c r="F33" s="280"/>
      <c r="G33" s="280"/>
      <c r="H33" s="673"/>
      <c r="I33" s="673"/>
      <c r="J33" s="674"/>
    </row>
    <row r="34" spans="2:10" x14ac:dyDescent="0.2">
      <c r="B34" s="278"/>
      <c r="C34" s="279"/>
      <c r="D34" s="675"/>
      <c r="E34" s="676"/>
      <c r="F34" s="281"/>
      <c r="G34" s="281"/>
      <c r="H34" s="681"/>
      <c r="I34" s="681"/>
      <c r="J34" s="682"/>
    </row>
    <row r="35" spans="2:10" x14ac:dyDescent="0.2">
      <c r="B35" s="278"/>
      <c r="C35" s="279"/>
      <c r="D35" s="671"/>
      <c r="E35" s="672"/>
      <c r="F35" s="280"/>
      <c r="G35" s="280"/>
      <c r="H35" s="673"/>
      <c r="I35" s="673"/>
      <c r="J35" s="674"/>
    </row>
    <row r="36" spans="2:10" x14ac:dyDescent="0.2">
      <c r="B36" s="278"/>
      <c r="C36" s="279"/>
      <c r="D36" s="675"/>
      <c r="E36" s="676"/>
      <c r="F36" s="281"/>
      <c r="G36" s="281"/>
      <c r="H36" s="681"/>
      <c r="I36" s="681"/>
      <c r="J36" s="682"/>
    </row>
    <row r="37" spans="2:10" x14ac:dyDescent="0.2">
      <c r="B37" s="278"/>
      <c r="C37" s="279"/>
      <c r="D37" s="671"/>
      <c r="E37" s="672"/>
      <c r="F37" s="280"/>
      <c r="G37" s="280"/>
      <c r="H37" s="673"/>
      <c r="I37" s="673"/>
      <c r="J37" s="674"/>
    </row>
    <row r="38" spans="2:10" x14ac:dyDescent="0.2">
      <c r="B38" s="278"/>
      <c r="C38" s="279"/>
      <c r="D38" s="675"/>
      <c r="E38" s="676"/>
      <c r="F38" s="280"/>
      <c r="G38" s="280"/>
      <c r="H38" s="673"/>
      <c r="I38" s="673"/>
      <c r="J38" s="674"/>
    </row>
    <row r="39" spans="2:10" ht="13.5" thickBot="1" x14ac:dyDescent="0.25">
      <c r="B39" s="282"/>
      <c r="C39" s="283"/>
      <c r="D39" s="677"/>
      <c r="E39" s="678"/>
      <c r="F39" s="284"/>
      <c r="G39" s="284"/>
      <c r="H39" s="679"/>
      <c r="I39" s="679"/>
      <c r="J39" s="680"/>
    </row>
    <row r="68" spans="3:3" x14ac:dyDescent="0.2">
      <c r="C68" s="191" t="s">
        <v>293</v>
      </c>
    </row>
    <row r="69" spans="3:3" x14ac:dyDescent="0.2">
      <c r="C69" s="191" t="s">
        <v>339</v>
      </c>
    </row>
  </sheetData>
  <sheetProtection sheet="1" objects="1" scenarios="1" selectLockedCells="1"/>
  <mergeCells count="43">
    <mergeCell ref="D21:E21"/>
    <mergeCell ref="H21:J21"/>
    <mergeCell ref="B17:J18"/>
    <mergeCell ref="D19:E19"/>
    <mergeCell ref="H19:J19"/>
    <mergeCell ref="D20:E20"/>
    <mergeCell ref="H20:J20"/>
    <mergeCell ref="D22:E22"/>
    <mergeCell ref="H22:J22"/>
    <mergeCell ref="D23:E23"/>
    <mergeCell ref="H23:J23"/>
    <mergeCell ref="D24:E24"/>
    <mergeCell ref="H24:J24"/>
    <mergeCell ref="D25:E25"/>
    <mergeCell ref="H25:J25"/>
    <mergeCell ref="D26:E26"/>
    <mergeCell ref="H26:J26"/>
    <mergeCell ref="D27:E27"/>
    <mergeCell ref="H27:J27"/>
    <mergeCell ref="D28:E28"/>
    <mergeCell ref="H28:J28"/>
    <mergeCell ref="D29:E29"/>
    <mergeCell ref="H29:J29"/>
    <mergeCell ref="D30:E30"/>
    <mergeCell ref="H30:J30"/>
    <mergeCell ref="D31:E31"/>
    <mergeCell ref="H31:J31"/>
    <mergeCell ref="D32:E32"/>
    <mergeCell ref="H32:J32"/>
    <mergeCell ref="D33:E33"/>
    <mergeCell ref="H33:J33"/>
    <mergeCell ref="D34:E34"/>
    <mergeCell ref="H34:J34"/>
    <mergeCell ref="D35:E35"/>
    <mergeCell ref="H35:J35"/>
    <mergeCell ref="D36:E36"/>
    <mergeCell ref="H36:J36"/>
    <mergeCell ref="D37:E37"/>
    <mergeCell ref="H37:J37"/>
    <mergeCell ref="D38:E38"/>
    <mergeCell ref="H38:J38"/>
    <mergeCell ref="D39:E39"/>
    <mergeCell ref="H39:J39"/>
  </mergeCell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1E55DB47782A42BAA290B026DEB47D" ma:contentTypeVersion="" ma:contentTypeDescription="Create a new document." ma:contentTypeScope="" ma:versionID="9493a0565259584a27f698349bc3eb61">
  <xsd:schema xmlns:xsd="http://www.w3.org/2001/XMLSchema" xmlns:xs="http://www.w3.org/2001/XMLSchema" xmlns:p="http://schemas.microsoft.com/office/2006/metadata/properties" xmlns:ns2="1c56d491-b7b3-4bb0-a6ac-2a13faa3e237" xmlns:ns3="a60ad8e4-e49d-44b6-b573-2fd2315c152f" xmlns:ns4="b7262135-7972-4aa8-9af9-ec4373ced66a" targetNamespace="http://schemas.microsoft.com/office/2006/metadata/properties" ma:root="true" ma:fieldsID="5b415520f48d36d1770fd03348ce2315" ns2:_="" ns3:_="" ns4:_="">
    <xsd:import namespace="1c56d491-b7b3-4bb0-a6ac-2a13faa3e237"/>
    <xsd:import namespace="a60ad8e4-e49d-44b6-b573-2fd2315c152f"/>
    <xsd:import namespace="b7262135-7972-4aa8-9af9-ec4373ced66a"/>
    <xsd:element name="properties">
      <xsd:complexType>
        <xsd:sequence>
          <xsd:element name="documentManagement">
            <xsd:complexType>
              <xsd:all>
                <xsd:element ref="ns2:ADocControlNumber"/>
                <xsd:element ref="ns2:ADocDocNumber"/>
                <xsd:element ref="ns2:ADocRevision"/>
                <xsd:element ref="ns2:ADocReleaseDate"/>
                <xsd:element ref="ns2:ADocLocation"/>
                <xsd:element ref="ns2:ADocProcessArea"/>
                <xsd:element ref="ns2:ADocSubArea" minOccurs="0"/>
                <xsd:element ref="ns2:ADocDocumentType"/>
                <xsd:element ref="ns2:ADocManagementSystem"/>
                <xsd:element ref="ns2:ADocChangeReason"/>
                <xsd:element ref="ns2:ADocDescription"/>
                <xsd:element ref="ns2:ADocDistributionList"/>
                <xsd:element ref="ns2:ADocTrainingList" minOccurs="0"/>
                <xsd:element ref="ns2:ADocChangeType"/>
                <xsd:element ref="ns2:ADocBaseControlNumber" minOccurs="0"/>
                <xsd:element ref="ns2:ADocWFID" minOccurs="0"/>
                <xsd:element ref="ns2:ADocReleaseStatus"/>
                <xsd:element ref="ns2:ADocPreparrer" minOccurs="0"/>
                <xsd:element ref="ns2:SharedWithUsers" minOccurs="0"/>
                <xsd:element ref="ns2:SharedWithDetails" minOccurs="0"/>
                <xsd:element ref="ns3:Applicability" minOccurs="0"/>
                <xsd:element ref="ns4:MediaServiceMetadata" minOccurs="0"/>
                <xsd:element ref="ns4:MediaServiceFastMetadata" minOccurs="0"/>
                <xsd:element ref="ns4:Obsolete_x0020_Document_x0020_Workflo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6d491-b7b3-4bb0-a6ac-2a13faa3e237" elementFormDefault="qualified">
    <xsd:import namespace="http://schemas.microsoft.com/office/2006/documentManagement/types"/>
    <xsd:import namespace="http://schemas.microsoft.com/office/infopath/2007/PartnerControls"/>
    <xsd:element name="ADocControlNumber" ma:index="2" ma:displayName="Control Number" ma:description="" ma:indexed="true" ma:internalName="ADocControlNumber">
      <xsd:simpleType>
        <xsd:restriction base="dms:Text"/>
      </xsd:simpleType>
    </xsd:element>
    <xsd:element name="ADocDocNumber" ma:index="3" ma:displayName="Document Number" ma:description="" ma:indexed="true" ma:internalName="ADocDocNumber">
      <xsd:simpleType>
        <xsd:restriction base="dms:Text"/>
      </xsd:simpleType>
    </xsd:element>
    <xsd:element name="ADocRevision" ma:index="4" ma:displayName="Document Revision" ma:description="" ma:internalName="ADocRevision">
      <xsd:simpleType>
        <xsd:restriction base="dms:Text"/>
      </xsd:simpleType>
    </xsd:element>
    <xsd:element name="ADocReleaseDate" ma:index="5" ma:displayName="Release Date" ma:description="" ma:format="DateOnly" ma:indexed="true" ma:internalName="ADocReleaseDate">
      <xsd:simpleType>
        <xsd:restriction base="dms:DateTime"/>
      </xsd:simpleType>
    </xsd:element>
    <xsd:element name="ADocLocation" ma:index="6" ma:displayName="Location" ma:default="GlobalQA" ma:description="" ma:internalName="ADocLocation">
      <xsd:simpleType>
        <xsd:restriction base="dms:Text">
          <xsd:maxLength value="255"/>
        </xsd:restriction>
      </xsd:simpleType>
    </xsd:element>
    <xsd:element name="ADocProcessArea" ma:index="7" ma:displayName="Process / Area" ma:default="Quality Management" ma:description="" ma:format="Dropdown" ma:indexed="true" ma:internalName="ADocProcessArea">
      <xsd:simpleType>
        <xsd:restriction base="dms:Choice">
          <xsd:enumeration value="Quality Management"/>
        </xsd:restriction>
      </xsd:simpleType>
    </xsd:element>
    <xsd:element name="ADocSubArea" ma:index="8" nillable="true" ma:displayName="Sub Area" ma:description="" ma:format="Dropdown" ma:indexed="true" ma:internalName="ADocSubArea">
      <xsd:simpleType>
        <xsd:restriction base="dms:Choice">
          <xsd:enumeration value="Internal Audits"/>
          <xsd:enumeration value="Metrics"/>
          <xsd:enumeration value="PPAP"/>
          <xsd:enumeration value="Management Review"/>
          <xsd:enumeration value="Supplier Quality"/>
          <xsd:enumeration value="Documented Information"/>
          <xsd:enumeration value="Nonconforming Material"/>
          <xsd:enumeration value="Major Disruption Escalation Process"/>
          <xsd:enumeration value="Corrective  Action"/>
          <xsd:enumeration value="Deviation"/>
          <xsd:enumeration value="Workmanship Standards"/>
          <xsd:enumeration value="Site Management  Rep"/>
        </xsd:restriction>
      </xsd:simpleType>
    </xsd:element>
    <xsd:element name="ADocDocumentType" ma:index="9" ma:displayName="Document Type" ma:description="" ma:format="Dropdown" ma:indexed="true" ma:internalName="ADocDocumentType">
      <xsd:simpleType>
        <xsd:restriction base="dms:Choice">
          <xsd:enumeration value="Form"/>
          <xsd:enumeration value="Operating Procedure"/>
          <xsd:enumeration value="Quality Manual"/>
          <xsd:enumeration value="Data Report"/>
          <xsd:enumeration value="Standard  Work"/>
          <xsd:enumeration value="Training"/>
          <xsd:enumeration value="Work Instruction"/>
        </xsd:restriction>
      </xsd:simpleType>
    </xsd:element>
    <xsd:element name="ADocManagementSystem" ma:index="10" ma:displayName="Management System" ma:default="ISO9001" ma:description="" ma:format="Dropdown" ma:internalName="ADocManagementSystem">
      <xsd:simpleType>
        <xsd:restriction base="dms:Choice">
          <xsd:enumeration value="ISO9001"/>
        </xsd:restriction>
      </xsd:simpleType>
    </xsd:element>
    <xsd:element name="ADocChangeReason" ma:index="11" ma:displayName="Change Reason" ma:description="" ma:format="Dropdown" ma:internalName="ADocChangeReason">
      <xsd:simpleType>
        <xsd:restriction base="dms:Choice">
          <xsd:enumeration value="Additional Information"/>
          <xsd:enumeration value="Change in Method or Procedure"/>
          <xsd:enumeration value="Change in Process"/>
          <xsd:enumeration value="Change in Standard"/>
          <xsd:enumeration value="Correction: Entry Error"/>
          <xsd:enumeration value="Correction: Method/Procedure"/>
          <xsd:enumeration value="Correction: Spelling/Grammar"/>
          <xsd:enumeration value="Documentation Improvement"/>
          <xsd:enumeration value="New Document"/>
        </xsd:restriction>
      </xsd:simpleType>
    </xsd:element>
    <xsd:element name="ADocDescription" ma:index="12" ma:displayName="Change Description" ma:description="" ma:internalName="ADocDescription">
      <xsd:simpleType>
        <xsd:restriction base="dms:Note"/>
      </xsd:simpleType>
    </xsd:element>
    <xsd:element name="ADocDistributionList" ma:index="13" ma:displayName="Electronic Notification List" ma:description="" ma:SearchPeopleOnly="false" ma:SharePointGroup="0" ma:internalName="ADocDistributionList"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DocTrainingList" ma:index="14" nillable="true" ma:displayName="Training List" ma:internalName="ADocTrainingList">
      <xsd:simpleType>
        <xsd:restriction base="dms:Note">
          <xsd:maxLength value="255"/>
        </xsd:restriction>
      </xsd:simpleType>
    </xsd:element>
    <xsd:element name="ADocChangeType" ma:index="15" ma:displayName="Change Type" ma:description="" ma:format="RadioButtons" ma:internalName="ADocChangeType">
      <xsd:simpleType>
        <xsd:restriction base="dms:Choice">
          <xsd:enumeration value="New document"/>
          <xsd:enumeration value="New revision of existing document"/>
        </xsd:restriction>
      </xsd:simpleType>
    </xsd:element>
    <xsd:element name="ADocBaseControlNumber" ma:index="16" nillable="true" ma:displayName="Base Control Number" ma:description="" ma:internalName="ADocBaseControlNumber">
      <xsd:simpleType>
        <xsd:restriction base="dms:Text"/>
      </xsd:simpleType>
    </xsd:element>
    <xsd:element name="ADocWFID" ma:index="17" nillable="true" ma:displayName="Workflow ID" ma:description="" ma:internalName="ADocWFID">
      <xsd:simpleType>
        <xsd:restriction base="dms:Text"/>
      </xsd:simpleType>
    </xsd:element>
    <xsd:element name="ADocReleaseStatus" ma:index="18" ma:displayName="Release Status" ma:default="Draft" ma:description="" ma:format="Dropdown" ma:internalName="ADocReleaseStatus">
      <xsd:simpleType>
        <xsd:restriction base="dms:Choice">
          <xsd:enumeration value="Draft"/>
          <xsd:enumeration value="Reviewing"/>
          <xsd:enumeration value="Released"/>
          <xsd:enumeration value="Obsolete"/>
        </xsd:restriction>
      </xsd:simpleType>
    </xsd:element>
    <xsd:element name="ADocPreparrer" ma:index="19" nillable="true" ma:displayName="Document Originator" ma:description="" ma:internalName="ADocPreparrer">
      <xsd:simpleType>
        <xsd:restriction base="dms:Text">
          <xsd:maxLength value="255"/>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0ad8e4-e49d-44b6-b573-2fd2315c152f" elementFormDefault="qualified">
    <xsd:import namespace="http://schemas.microsoft.com/office/2006/documentManagement/types"/>
    <xsd:import namespace="http://schemas.microsoft.com/office/infopath/2007/PartnerControls"/>
    <xsd:element name="Applicability" ma:index="28" nillable="true" ma:displayName="Applicability" ma:format="Dropdown" ma:internalName="Applicability">
      <xsd:simpleType>
        <xsd:restriction base="dms:Choice">
          <xsd:enumeration value="Global"/>
          <xsd:enumeration value="Americas"/>
          <xsd:enumeration value="EMEIA"/>
          <xsd:enumeration value="APAC"/>
        </xsd:restriction>
      </xsd:simpleType>
    </xsd:element>
  </xsd:schema>
  <xsd:schema xmlns:xsd="http://www.w3.org/2001/XMLSchema" xmlns:xs="http://www.w3.org/2001/XMLSchema" xmlns:dms="http://schemas.microsoft.com/office/2006/documentManagement/types" xmlns:pc="http://schemas.microsoft.com/office/infopath/2007/PartnerControls" targetNamespace="b7262135-7972-4aa8-9af9-ec4373ced66a"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Obsolete_x0020_Document_x0020_Workflow" ma:index="31" nillable="true" ma:displayName="Obsolete Document Workflow" ma:internalName="Obsolete_x0020_Document_x0020_Workflow">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DocDistributionList xmlns="1c56d491-b7b3-4bb0-a6ac-2a13faa3e237">
      <UserInfo>
        <DisplayName>i:0#.f|membership|dgoldsby@allegion.com,#i:0#.f|membership|dgoldsby@allegion.com,#Dale.Goldsby@allegion.com,#,#Goldsby, Dale F,#,#OP Supplier Quality,#Manager Supplier Q&amp;D III</DisplayName>
        <AccountId>848</AccountId>
        <AccountType/>
      </UserInfo>
    </ADocDistributionList>
    <ADocBaseControlNumber xmlns="1c56d491-b7b3-4bb0-a6ac-2a13faa3e237">GDC-QF-003-A</ADocBaseControlNumber>
    <ADocDocNumber xmlns="1c56d491-b7b3-4bb0-a6ac-2a13faa3e237">GDC-QF-003</ADocDocNumber>
    <ADocManagementSystem xmlns="1c56d491-b7b3-4bb0-a6ac-2a13faa3e237">ISO9001</ADocManagementSystem>
    <ADocDescription xmlns="1c56d491-b7b3-4bb0-a6ac-2a13faa3e237">Added label, drawing and packaing requeirments tabs in between 17 and 18</ADocDescription>
    <ADocControlNumber xmlns="1c56d491-b7b3-4bb0-a6ac-2a13faa3e237">GDC-QF-003-B</ADocControlNumber>
    <ADocChangeReason xmlns="1c56d491-b7b3-4bb0-a6ac-2a13faa3e237">Additional Information</ADocChangeReason>
    <ADocReleaseStatus xmlns="1c56d491-b7b3-4bb0-a6ac-2a13faa3e237">Released</ADocReleaseStatus>
    <ADocPreparrer xmlns="1c56d491-b7b3-4bb0-a6ac-2a13faa3e237">Meiring, Debra</ADocPreparrer>
    <Applicability xmlns="a60ad8e4-e49d-44b6-b573-2fd2315c152f">Global</Applicability>
    <ADocProcessArea xmlns="1c56d491-b7b3-4bb0-a6ac-2a13faa3e237">Quality Management</ADocProcessArea>
    <ADocChangeType xmlns="1c56d491-b7b3-4bb0-a6ac-2a13faa3e237">New revision of existing document</ADocChangeType>
    <ADocRevision xmlns="1c56d491-b7b3-4bb0-a6ac-2a13faa3e237">B</ADocRevision>
    <ADocLocation xmlns="1c56d491-b7b3-4bb0-a6ac-2a13faa3e237">GlobalQA</ADocLocation>
    <ADocReleaseDate xmlns="1c56d491-b7b3-4bb0-a6ac-2a13faa3e237">2017-11-07T08:00:00+00:00</ADocReleaseDate>
    <ADocSubArea xmlns="1c56d491-b7b3-4bb0-a6ac-2a13faa3e237">PPAP</ADocSubArea>
    <ADocTrainingList xmlns="1c56d491-b7b3-4bb0-a6ac-2a13faa3e237" xsi:nil="true"/>
    <ADocDocumentType xmlns="1c56d491-b7b3-4bb0-a6ac-2a13faa3e237">Form</ADocDocumentType>
    <ADocWFID xmlns="1c56d491-b7b3-4bb0-a6ac-2a13faa3e237">8666a108-8b7b-4eff-9834-9d58bc0daabc</ADocWFID>
    <Obsolete_x0020_Document_x0020_Workflow xmlns="b7262135-7972-4aa8-9af9-ec4373ced66a">
      <Url xsi:nil="true"/>
      <Description xsi:nil="true"/>
    </Obsolete_x0020_Document_x0020_Workflow>
  </documentManagement>
</p:properties>
</file>

<file path=customXml/itemProps1.xml><?xml version="1.0" encoding="utf-8"?>
<ds:datastoreItem xmlns:ds="http://schemas.openxmlformats.org/officeDocument/2006/customXml" ds:itemID="{7C74C2A2-FCA7-493B-8CB5-B3703E10A7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56d491-b7b3-4bb0-a6ac-2a13faa3e237"/>
    <ds:schemaRef ds:uri="a60ad8e4-e49d-44b6-b573-2fd2315c152f"/>
    <ds:schemaRef ds:uri="b7262135-7972-4aa8-9af9-ec4373ced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746F5E-8411-4D17-80FC-61159D767C09}">
  <ds:schemaRefs>
    <ds:schemaRef ds:uri="http://schemas.microsoft.com/sharepoint/v3/contenttype/forms"/>
  </ds:schemaRefs>
</ds:datastoreItem>
</file>

<file path=customXml/itemProps3.xml><?xml version="1.0" encoding="utf-8"?>
<ds:datastoreItem xmlns:ds="http://schemas.openxmlformats.org/officeDocument/2006/customXml" ds:itemID="{01207B54-BD0C-4200-8A41-9E94C039B921}">
  <ds:schemaRefs>
    <ds:schemaRef ds:uri="http://purl.org/dc/terms/"/>
    <ds:schemaRef ds:uri="http://schemas.openxmlformats.org/package/2006/metadata/core-properties"/>
    <ds:schemaRef ds:uri="http://schemas.microsoft.com/office/2006/documentManagement/types"/>
    <ds:schemaRef ds:uri="1c56d491-b7b3-4bb0-a6ac-2a13faa3e237"/>
    <ds:schemaRef ds:uri="a60ad8e4-e49d-44b6-b573-2fd2315c152f"/>
    <ds:schemaRef ds:uri="http://purl.org/dc/elements/1.1/"/>
    <ds:schemaRef ds:uri="http://schemas.microsoft.com/office/2006/metadata/properties"/>
    <ds:schemaRef ds:uri="b7262135-7972-4aa8-9af9-ec4373ced66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Title Page</vt:lpstr>
      <vt:lpstr>Default PPAP Matrix</vt:lpstr>
      <vt:lpstr>PPAP Submission Requirements</vt:lpstr>
      <vt:lpstr>PPAP Deliverables &amp; Instruction</vt:lpstr>
      <vt:lpstr>4. DFMEA</vt:lpstr>
      <vt:lpstr>5. Flow Process Chart</vt:lpstr>
      <vt:lpstr>6. PFMEA</vt:lpstr>
      <vt:lpstr>7. Control Plan</vt:lpstr>
      <vt:lpstr>8. MSA</vt:lpstr>
      <vt:lpstr>9. Dimensional Results (VEND)</vt:lpstr>
      <vt:lpstr>9. Dimensional  Results (ALLEG)</vt:lpstr>
      <vt:lpstr>10a. Material Test Results</vt:lpstr>
      <vt:lpstr>10b. Performance Test Results</vt:lpstr>
      <vt:lpstr>11. Initial Process Capability</vt:lpstr>
      <vt:lpstr>13. Appearance Approval Report</vt:lpstr>
      <vt:lpstr>16. Checking Aids</vt:lpstr>
      <vt:lpstr>17. Customer Specific Reqmnts</vt:lpstr>
      <vt:lpstr>Sheet3</vt:lpstr>
      <vt:lpstr>Box Labels</vt:lpstr>
      <vt:lpstr>Packaging RQMTS</vt:lpstr>
      <vt:lpstr>18. Part Submission Warrant</vt:lpstr>
      <vt:lpstr>FMEA Scoring Criteria</vt:lpstr>
      <vt:lpstr>Revison Control</vt:lpstr>
      <vt:lpstr>'10a. Material Test Results'!Print_Area</vt:lpstr>
      <vt:lpstr>'10b. Performance Test Results'!Print_Area</vt:lpstr>
      <vt:lpstr>'11. Initial Process Capability'!Print_Area</vt:lpstr>
      <vt:lpstr>'13. Appearance Approval Report'!Print_Area</vt:lpstr>
      <vt:lpstr>'16. Checking Aids'!Print_Area</vt:lpstr>
      <vt:lpstr>'18. Part Submission Warrant'!Print_Area</vt:lpstr>
      <vt:lpstr>'4. DFMEA'!Print_Area</vt:lpstr>
      <vt:lpstr>'5. Flow Process Chart'!Print_Area</vt:lpstr>
      <vt:lpstr>'6. PFMEA'!Print_Area</vt:lpstr>
      <vt:lpstr>'7. Control Plan'!Print_Area</vt:lpstr>
      <vt:lpstr>'8. MSA'!Print_Area</vt:lpstr>
      <vt:lpstr>'9. Dimensional  Results (ALLEG)'!Print_Area</vt:lpstr>
      <vt:lpstr>'9. Dimensional Results (VEND)'!Print_Area</vt:lpstr>
      <vt:lpstr>'Default PPAP Matrix'!Print_Area</vt:lpstr>
      <vt:lpstr>'PPAP Deliverables &amp; Instruction'!Print_Area</vt:lpstr>
      <vt:lpstr>'Title Page'!Print_Area</vt:lpstr>
      <vt:lpstr>'4. DFMEA'!Print_Titles</vt:lpstr>
      <vt:lpstr>'6. PFMEA'!Print_Titles</vt:lpstr>
      <vt:lpstr>'7. Control Plan'!Print_Titles</vt:lpstr>
    </vt:vector>
  </TitlesOfParts>
  <Company>Ingersoll-Rand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PPAP Workbook</dc:title>
  <dc:creator>Security &amp; Safety</dc:creator>
  <cp:lastModifiedBy>Abshire, Lynda</cp:lastModifiedBy>
  <cp:lastPrinted>2014-05-30T14:04:26Z</cp:lastPrinted>
  <dcterms:created xsi:type="dcterms:W3CDTF">2004-04-20T15:01:22Z</dcterms:created>
  <dcterms:modified xsi:type="dcterms:W3CDTF">2019-02-28T21:05:34Z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0x010100CB1E55DB47782A42BAA290B026DEB47D</vt:lpwstr>
  </property>
  <property fmtid="{D5CDD505-2E9C-101B-9397-08002B2CF9AE}" pid="3" name="Release Document Workflow">
    <vt:lpwstr>https://allegion.sharepoint.com/sites/docmanagement/GlobalQA/_layouts/15/wrkstat.aspx?List=37f4bccf-e466-48d6-b7b1-2c86126a2cdb&amp;WorkflowInstanceName=8666a108-8b7b-4eff-9834-9d58bc0daabc, Releasing</vt:lpwstr>
  </property>
</Properties>
</file>