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9.xml" ContentType="application/vnd.openxmlformats-officedocument.spreadsheetml.comments+xml"/>
  <Override PartName="/xl/drawings/drawing22.xml" ContentType="application/vnd.openxmlformats-officedocument.drawing+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omments10.xml" ContentType="application/vnd.openxmlformats-officedocument.spreadsheetml.comments+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dmeiring\Desktop\"/>
    </mc:Choice>
  </mc:AlternateContent>
  <bookViews>
    <workbookView xWindow="0" yWindow="60" windowWidth="19200" windowHeight="7632" tabRatio="904"/>
  </bookViews>
  <sheets>
    <sheet name="Title Page" sheetId="20615" r:id="rId1"/>
    <sheet name="Default PPAP Matrix" sheetId="20679" r:id="rId2"/>
    <sheet name="PPAP Submission Requirements" sheetId="20663" r:id="rId3"/>
    <sheet name="PPAP Deliverables &amp; Instruction" sheetId="20656" r:id="rId4"/>
    <sheet name="4. DFMEA" sheetId="20617" r:id="rId5"/>
    <sheet name="5. Flow Process Chart" sheetId="20654" r:id="rId6"/>
    <sheet name="6. PFMEA" sheetId="20618" r:id="rId7"/>
    <sheet name="7. Control Plan" sheetId="20619" r:id="rId8"/>
    <sheet name="8. MSA" sheetId="20665" r:id="rId9"/>
    <sheet name="9. Dimensional Results (VEND)" sheetId="20672" r:id="rId10"/>
    <sheet name="9. Dimensional  Results (ALLEG)" sheetId="20664" r:id="rId11"/>
    <sheet name="10a. Material Test Results" sheetId="20652" r:id="rId12"/>
    <sheet name="10b. Performance Test Results" sheetId="20653" r:id="rId13"/>
    <sheet name="11. Initial Process Capability" sheetId="20689" r:id="rId14"/>
    <sheet name="13. Appearance Approval Report" sheetId="20650" r:id="rId15"/>
    <sheet name="16. Checking Aids" sheetId="20667" r:id="rId16"/>
    <sheet name="17. Customer Specific Reqmnts" sheetId="20671" r:id="rId17"/>
    <sheet name="17b PCBA RQMTS" sheetId="20674" r:id="rId18"/>
    <sheet name="Test Coverage" sheetId="20685" r:id="rId19"/>
    <sheet name="Negative test" sheetId="20686" r:id="rId20"/>
    <sheet name="Example Test Coverage" sheetId="20687" r:id="rId21"/>
    <sheet name="Example Negative test" sheetId="20688" r:id="rId22"/>
    <sheet name="Drawings" sheetId="20675" r:id="rId23"/>
    <sheet name="Labels" sheetId="20676" r:id="rId24"/>
    <sheet name="Box Labels" sheetId="20677" r:id="rId25"/>
    <sheet name="Packaging RQMTS" sheetId="20678" r:id="rId26"/>
    <sheet name="PCBA SOPs" sheetId="20673" r:id="rId27"/>
    <sheet name="18. Part Submission Warrant" sheetId="20660" r:id="rId28"/>
    <sheet name="FMEA Scoring Criteria" sheetId="20669" state="hidden" r:id="rId29"/>
    <sheet name="Revison Control" sheetId="20668" state="hidden" r:id="rId30"/>
  </sheets>
  <externalReferences>
    <externalReference r:id="rId31"/>
    <externalReference r:id="rId32"/>
    <externalReference r:id="rId33"/>
    <externalReference r:id="rId34"/>
  </externalReferences>
  <definedNames>
    <definedName name="_xlnm._FilterDatabase" localSheetId="20" hidden="1">'Example Test Coverage'!$A$8:$L$273</definedName>
    <definedName name="_xlnm._FilterDatabase" localSheetId="18" hidden="1">'Test Coverage'!$A$8:$L$273</definedName>
    <definedName name="Data" localSheetId="26">'[1]Bilateral Example Data Sheet'!$A$108:$A$139</definedName>
    <definedName name="Data">'[2]Bilateral Example Data Sheet'!$A$108:$A$139</definedName>
    <definedName name="Freq_Distr" localSheetId="26">'[1]Bilateral Example Data Sheet'!$A$30:$I$57</definedName>
    <definedName name="Freq_Distr">'[2]Bilateral Example Data Sheet'!$A$30:$I$57</definedName>
    <definedName name="Height">16</definedName>
    <definedName name="NC" localSheetId="8">'[3]8D'!#REF!,'[3]8D'!$B$5:$H$46</definedName>
    <definedName name="NC" localSheetId="9">'[3]8D'!#REF!,'[3]8D'!$B$5:$H$46</definedName>
    <definedName name="NC" localSheetId="1">'[3]8D'!#REF!,'[3]8D'!$B$5:$H$46</definedName>
    <definedName name="NC" localSheetId="26">'[4]8D'!#REF!,'[4]8D'!$B$5:$H$46</definedName>
    <definedName name="NC">'[3]8D'!#REF!,'[3]8D'!$B$5:$H$46</definedName>
    <definedName name="NCR" localSheetId="8">'[3]8D'!#REF!</definedName>
    <definedName name="NCR" localSheetId="9">'[3]8D'!#REF!</definedName>
    <definedName name="NCR" localSheetId="1">'[3]8D'!#REF!</definedName>
    <definedName name="NCR" localSheetId="26">'[4]8D'!#REF!</definedName>
    <definedName name="NCR">'[3]8D'!#REF!</definedName>
    <definedName name="_xlnm.Print_Area" localSheetId="11">'10a. Material Test Results'!$A$1:$P$51</definedName>
    <definedName name="_xlnm.Print_Area" localSheetId="12">'10b. Performance Test Results'!$A$1:$P$51</definedName>
    <definedName name="_xlnm.Print_Area" localSheetId="14">'13. Appearance Approval Report'!$A$1:$X$36</definedName>
    <definedName name="_xlnm.Print_Area" localSheetId="15">'16. Checking Aids'!$B$8:$F$43</definedName>
    <definedName name="_xlnm.Print_Area" localSheetId="27">'18. Part Submission Warrant'!$A$1:$W$65</definedName>
    <definedName name="_xlnm.Print_Area" localSheetId="4">'4. DFMEA'!$A$1:$T$50</definedName>
    <definedName name="_xlnm.Print_Area" localSheetId="5">'5. Flow Process Chart'!$A$1:$M$62</definedName>
    <definedName name="_xlnm.Print_Area" localSheetId="6">'6. PFMEA'!$A$1:$T$48</definedName>
    <definedName name="_xlnm.Print_Area" localSheetId="7">'7. Control Plan'!$A$1:$M$38</definedName>
    <definedName name="_xlnm.Print_Area" localSheetId="8">'8. MSA'!$B$16:$J$39</definedName>
    <definedName name="_xlnm.Print_Area" localSheetId="10">'9. Dimensional  Results (ALLEG)'!$A$1:$R$51</definedName>
    <definedName name="_xlnm.Print_Area" localSheetId="9">'9. Dimensional Results (VEND)'!$A$1:$R$51</definedName>
    <definedName name="_xlnm.Print_Area" localSheetId="3">'PPAP Deliverables &amp; Instruction'!$A$1:$X$89</definedName>
    <definedName name="_xlnm.Print_Area" localSheetId="0">'Title Page'!$A$1:$L$56</definedName>
    <definedName name="_xlnm.Print_Titles" localSheetId="4">'4. DFMEA'!$4:$16</definedName>
    <definedName name="_xlnm.Print_Titles" localSheetId="6">'6. PFMEA'!$2:$14</definedName>
    <definedName name="_xlnm.Print_Titles" localSheetId="7">'7. Control Plan'!$1:$15</definedName>
    <definedName name="Rangechart" localSheetId="26">'[1]Bilateral Example Data Sheet'!$A$79:$I$107</definedName>
    <definedName name="Rangechart">'[2]Bilateral Example Data Sheet'!$A$79:$I$107</definedName>
    <definedName name="Results" localSheetId="26">'[1]Bilateral Example Data Sheet'!$A$1</definedName>
    <definedName name="Results">'[2]Bilateral Example Data Sheet'!$A$1</definedName>
    <definedName name="Runchart" localSheetId="26">'[1]Bilateral Example Data Sheet'!$A$58:$I$88</definedName>
    <definedName name="Runchart">'[2]Bilateral Example Data Sheet'!$A$58:$I$88</definedName>
    <definedName name="StartValue">0.475</definedName>
    <definedName name="StepValue">0.001</definedName>
    <definedName name="TR" localSheetId="8">'[3]8D'!#REF!,'[3]8D'!$B$3:$H$46</definedName>
    <definedName name="TR" localSheetId="9">'[3]8D'!#REF!,'[3]8D'!$B$3:$H$46</definedName>
    <definedName name="TR" localSheetId="1">'[3]8D'!#REF!,'[3]8D'!$B$3:$H$46</definedName>
    <definedName name="TR" localSheetId="26">'[4]8D'!#REF!,'[4]8D'!$B$3:$H$46</definedName>
    <definedName name="TR">'[3]8D'!#REF!,'[3]8D'!$B$3:$H$46</definedName>
    <definedName name="Width">4</definedName>
  </definedNames>
  <calcPr calcId="152511"/>
</workbook>
</file>

<file path=xl/calcChain.xml><?xml version="1.0" encoding="utf-8"?>
<calcChain xmlns="http://schemas.openxmlformats.org/spreadsheetml/2006/main">
  <c r="K28" i="20689" l="1"/>
  <c r="K27" i="20689"/>
  <c r="K26" i="20689"/>
  <c r="K25" i="20689"/>
  <c r="K24" i="20689"/>
  <c r="K23" i="20689"/>
  <c r="K22" i="20689"/>
  <c r="K21" i="20689"/>
  <c r="K20" i="20689"/>
  <c r="K19" i="20689"/>
  <c r="K18" i="20689"/>
  <c r="K17" i="20689"/>
  <c r="K16" i="20689"/>
  <c r="K15" i="20689"/>
  <c r="K14" i="20689"/>
  <c r="K13" i="20689"/>
  <c r="K12" i="20689"/>
  <c r="K11" i="20689"/>
  <c r="K10" i="20689"/>
  <c r="K9" i="20689"/>
  <c r="H6" i="20687" l="1"/>
  <c r="H5" i="20687"/>
  <c r="H4" i="20687"/>
  <c r="H3" i="20687"/>
  <c r="H2" i="20687"/>
  <c r="B4" i="20685" l="1"/>
  <c r="O3" i="20660"/>
  <c r="B3" i="20685"/>
  <c r="D3" i="20660"/>
  <c r="B2" i="20685"/>
  <c r="C10" i="20619"/>
  <c r="Q10" i="20664" l="1"/>
  <c r="R10" i="20664"/>
  <c r="Q11" i="20664"/>
  <c r="R11" i="20664"/>
  <c r="Q12" i="20664"/>
  <c r="R12" i="20664"/>
  <c r="Q13" i="20664"/>
  <c r="R13" i="20664"/>
  <c r="Q14" i="20664"/>
  <c r="R14" i="20664"/>
  <c r="Q15" i="20664"/>
  <c r="R15" i="20664"/>
  <c r="Q16" i="20664"/>
  <c r="R16" i="20664"/>
  <c r="Q17" i="20664"/>
  <c r="R17" i="20664"/>
  <c r="Q18" i="20664"/>
  <c r="R18" i="20664"/>
  <c r="Q19" i="20664"/>
  <c r="R19" i="20664"/>
  <c r="Q20" i="20664"/>
  <c r="R20" i="20664"/>
  <c r="Q21" i="20664"/>
  <c r="R21" i="20664"/>
  <c r="Q22" i="20664"/>
  <c r="R22" i="20664"/>
  <c r="Q23" i="20664"/>
  <c r="R23" i="20664"/>
  <c r="Q24" i="20664"/>
  <c r="R24" i="20664"/>
  <c r="Q25" i="20664"/>
  <c r="R25" i="20664"/>
  <c r="Q26" i="20664"/>
  <c r="R26" i="20664"/>
  <c r="Q27" i="20664"/>
  <c r="R27" i="20664"/>
  <c r="Q28" i="20664"/>
  <c r="R28" i="20664"/>
  <c r="Q29" i="20664"/>
  <c r="R29" i="20664"/>
  <c r="Q30" i="20664"/>
  <c r="R30" i="20664"/>
  <c r="Q31" i="20664"/>
  <c r="R31" i="20664"/>
  <c r="Q32" i="20664"/>
  <c r="R32" i="20664"/>
  <c r="Q33" i="20664"/>
  <c r="R33" i="20664"/>
  <c r="Q34" i="20664"/>
  <c r="R34" i="20664"/>
  <c r="Q35" i="20664"/>
  <c r="R35" i="20664"/>
  <c r="Q36" i="20664"/>
  <c r="R36" i="20664"/>
  <c r="Q37" i="20664"/>
  <c r="R37" i="20664"/>
  <c r="Q38" i="20664"/>
  <c r="R38" i="20664"/>
  <c r="Q39" i="20664"/>
  <c r="R39" i="20664"/>
  <c r="Q40" i="20664"/>
  <c r="R40" i="20664"/>
  <c r="Q41" i="20664"/>
  <c r="R41" i="20664"/>
  <c r="Q42" i="20664"/>
  <c r="R42" i="20664"/>
  <c r="Q43" i="20664"/>
  <c r="R43" i="20664"/>
  <c r="Q44" i="20664"/>
  <c r="R44" i="20664"/>
  <c r="Q45" i="20664"/>
  <c r="R45" i="20664"/>
  <c r="Q46" i="20664"/>
  <c r="R46" i="20664"/>
  <c r="R9" i="20664"/>
  <c r="Q9" i="20664"/>
  <c r="Q10" i="20672"/>
  <c r="R10" i="20672"/>
  <c r="Q11" i="20672"/>
  <c r="R11" i="20672"/>
  <c r="Q12" i="20672"/>
  <c r="R12" i="20672"/>
  <c r="Q13" i="20672"/>
  <c r="R13" i="20672"/>
  <c r="Q14" i="20672"/>
  <c r="R14" i="20672"/>
  <c r="Q15" i="20672"/>
  <c r="R15" i="20672"/>
  <c r="Q16" i="20672"/>
  <c r="R16" i="20672"/>
  <c r="Q17" i="20672"/>
  <c r="R17" i="20672"/>
  <c r="Q18" i="20672"/>
  <c r="R18" i="20672"/>
  <c r="Q19" i="20672"/>
  <c r="R19" i="20672"/>
  <c r="Q20" i="20672"/>
  <c r="R20" i="20672"/>
  <c r="Q21" i="20672"/>
  <c r="R21" i="20672"/>
  <c r="Q22" i="20672"/>
  <c r="R22" i="20672"/>
  <c r="Q23" i="20672"/>
  <c r="R23" i="20672"/>
  <c r="Q24" i="20672"/>
  <c r="R24" i="20672"/>
  <c r="Q25" i="20672"/>
  <c r="R25" i="20672"/>
  <c r="Q26" i="20672"/>
  <c r="R26" i="20672"/>
  <c r="Q27" i="20672"/>
  <c r="R27" i="20672"/>
  <c r="Q28" i="20672"/>
  <c r="R28" i="20672"/>
  <c r="Q29" i="20672"/>
  <c r="R29" i="20672"/>
  <c r="Q30" i="20672"/>
  <c r="R30" i="20672"/>
  <c r="Q31" i="20672"/>
  <c r="R31" i="20672"/>
  <c r="Q32" i="20672"/>
  <c r="R32" i="20672"/>
  <c r="Q33" i="20672"/>
  <c r="R33" i="20672"/>
  <c r="Q34" i="20672"/>
  <c r="R34" i="20672"/>
  <c r="Q35" i="20672"/>
  <c r="R35" i="20672"/>
  <c r="Q36" i="20672"/>
  <c r="R36" i="20672"/>
  <c r="Q37" i="20672"/>
  <c r="R37" i="20672"/>
  <c r="Q38" i="20672"/>
  <c r="R38" i="20672"/>
  <c r="Q39" i="20672"/>
  <c r="R39" i="20672"/>
  <c r="Q40" i="20672"/>
  <c r="R40" i="20672"/>
  <c r="Q41" i="20672"/>
  <c r="R41" i="20672"/>
  <c r="Q42" i="20672"/>
  <c r="R42" i="20672"/>
  <c r="Q43" i="20672"/>
  <c r="R43" i="20672"/>
  <c r="Q44" i="20672"/>
  <c r="R44" i="20672"/>
  <c r="Q45" i="20672"/>
  <c r="R45" i="20672"/>
  <c r="Q46" i="20672"/>
  <c r="R46" i="20672"/>
  <c r="R9" i="20672"/>
  <c r="Q9" i="20672"/>
  <c r="O5" i="20672" l="1"/>
  <c r="K4" i="20672"/>
  <c r="C4" i="20672"/>
  <c r="K3" i="20672"/>
  <c r="C3" i="20672"/>
  <c r="P46" i="20653" l="1"/>
  <c r="O46" i="20653"/>
  <c r="P45" i="20653"/>
  <c r="O45" i="20653"/>
  <c r="P44" i="20653"/>
  <c r="O44" i="20653"/>
  <c r="P43" i="20653"/>
  <c r="O43" i="20653"/>
  <c r="P42" i="20653"/>
  <c r="O42" i="20653"/>
  <c r="P41" i="20653"/>
  <c r="O41" i="20653"/>
  <c r="P40" i="20653"/>
  <c r="O40" i="20653"/>
  <c r="P39" i="20653"/>
  <c r="O39" i="20653"/>
  <c r="P38" i="20653"/>
  <c r="O38" i="20653"/>
  <c r="P37" i="20653"/>
  <c r="O37" i="20653"/>
  <c r="P36" i="20653"/>
  <c r="O36" i="20653"/>
  <c r="P35" i="20653"/>
  <c r="O35" i="20653"/>
  <c r="P34" i="20653"/>
  <c r="O34" i="20653"/>
  <c r="P33" i="20653"/>
  <c r="O33" i="20653"/>
  <c r="P32" i="20653"/>
  <c r="O32" i="20653"/>
  <c r="P31" i="20653"/>
  <c r="O31" i="20653"/>
  <c r="P30" i="20653"/>
  <c r="O30" i="20653"/>
  <c r="P29" i="20653"/>
  <c r="O29" i="20653"/>
  <c r="P28" i="20653"/>
  <c r="O28" i="20653"/>
  <c r="P27" i="20653"/>
  <c r="O27" i="20653"/>
  <c r="P26" i="20653"/>
  <c r="O26" i="20653"/>
  <c r="P25" i="20653"/>
  <c r="O25" i="20653"/>
  <c r="P24" i="20653"/>
  <c r="O24" i="20653"/>
  <c r="P23" i="20653"/>
  <c r="O23" i="20653"/>
  <c r="P22" i="20653"/>
  <c r="O22" i="20653"/>
  <c r="P21" i="20653"/>
  <c r="O21" i="20653"/>
  <c r="P20" i="20653"/>
  <c r="O20" i="20653"/>
  <c r="P19" i="20653"/>
  <c r="O19" i="20653"/>
  <c r="P18" i="20653"/>
  <c r="O18" i="20653"/>
  <c r="P17" i="20653"/>
  <c r="O17" i="20653"/>
  <c r="P16" i="20653"/>
  <c r="O16" i="20653"/>
  <c r="P15" i="20653"/>
  <c r="O15" i="20653"/>
  <c r="P14" i="20653"/>
  <c r="O14" i="20653"/>
  <c r="P13" i="20653"/>
  <c r="O13" i="20653"/>
  <c r="P12" i="20653"/>
  <c r="O12" i="20653"/>
  <c r="P11" i="20653"/>
  <c r="O11" i="20653"/>
  <c r="P10" i="20653"/>
  <c r="O10" i="20653"/>
  <c r="P9" i="20653"/>
  <c r="O9" i="20653"/>
  <c r="P46" i="20652"/>
  <c r="O46" i="20652"/>
  <c r="P45" i="20652"/>
  <c r="O45" i="20652"/>
  <c r="P44" i="20652"/>
  <c r="O44" i="20652"/>
  <c r="P43" i="20652"/>
  <c r="O43" i="20652"/>
  <c r="P42" i="20652"/>
  <c r="O42" i="20652"/>
  <c r="P41" i="20652"/>
  <c r="O41" i="20652"/>
  <c r="P40" i="20652"/>
  <c r="O40" i="20652"/>
  <c r="P39" i="20652"/>
  <c r="O39" i="20652"/>
  <c r="P38" i="20652"/>
  <c r="O38" i="20652"/>
  <c r="P37" i="20652"/>
  <c r="O37" i="20652"/>
  <c r="P36" i="20652"/>
  <c r="O36" i="20652"/>
  <c r="P35" i="20652"/>
  <c r="O35" i="20652"/>
  <c r="P34" i="20652"/>
  <c r="O34" i="20652"/>
  <c r="P33" i="20652"/>
  <c r="O33" i="20652"/>
  <c r="P32" i="20652"/>
  <c r="O32" i="20652"/>
  <c r="P31" i="20652"/>
  <c r="O31" i="20652"/>
  <c r="P30" i="20652"/>
  <c r="O30" i="20652"/>
  <c r="P29" i="20652"/>
  <c r="O29" i="20652"/>
  <c r="P28" i="20652"/>
  <c r="O28" i="20652"/>
  <c r="P27" i="20652"/>
  <c r="O27" i="20652"/>
  <c r="P26" i="20652"/>
  <c r="O26" i="20652"/>
  <c r="P25" i="20652"/>
  <c r="O25" i="20652"/>
  <c r="P24" i="20652"/>
  <c r="O24" i="20652"/>
  <c r="P23" i="20652"/>
  <c r="O23" i="20652"/>
  <c r="P22" i="20652"/>
  <c r="O22" i="20652"/>
  <c r="P21" i="20652"/>
  <c r="O21" i="20652"/>
  <c r="P20" i="20652"/>
  <c r="O20" i="20652"/>
  <c r="P19" i="20652"/>
  <c r="O19" i="20652"/>
  <c r="P18" i="20652"/>
  <c r="O18" i="20652"/>
  <c r="P17" i="20652"/>
  <c r="O17" i="20652"/>
  <c r="P16" i="20652"/>
  <c r="O16" i="20652"/>
  <c r="P15" i="20652"/>
  <c r="O15" i="20652"/>
  <c r="P14" i="20652"/>
  <c r="O14" i="20652"/>
  <c r="P13" i="20652"/>
  <c r="O13" i="20652"/>
  <c r="P12" i="20652"/>
  <c r="O12" i="20652"/>
  <c r="P11" i="20652"/>
  <c r="O11" i="20652"/>
  <c r="P10" i="20652"/>
  <c r="O10" i="20652"/>
  <c r="P9" i="20652"/>
  <c r="O9" i="20652"/>
  <c r="L58" i="20660" l="1"/>
  <c r="C9" i="20656" l="1"/>
  <c r="K8" i="20654" l="1"/>
  <c r="J7" i="20654"/>
  <c r="I6" i="20654"/>
  <c r="H5" i="20654"/>
  <c r="G4" i="20654"/>
  <c r="D12" i="20667" l="1"/>
  <c r="C86" i="20656" l="1"/>
  <c r="C83" i="20656"/>
  <c r="C78" i="20656"/>
  <c r="C75" i="20656"/>
  <c r="C69" i="20656"/>
  <c r="C66" i="20656"/>
  <c r="C62" i="20656"/>
  <c r="C56" i="20656"/>
  <c r="C52" i="20656"/>
  <c r="C47" i="20656"/>
  <c r="C42" i="20656"/>
  <c r="C36" i="20656"/>
  <c r="C31" i="20656"/>
  <c r="C28" i="20656"/>
  <c r="C23" i="20656"/>
  <c r="C19" i="20656"/>
  <c r="C16" i="20656"/>
  <c r="K3" i="20653" l="1"/>
  <c r="U5" i="20650"/>
  <c r="V7" i="20650"/>
  <c r="K7" i="20650"/>
  <c r="P5" i="20650"/>
  <c r="M5" i="20650"/>
  <c r="M3" i="20650"/>
  <c r="C5" i="20650"/>
  <c r="C3" i="20650"/>
  <c r="M5" i="20653"/>
  <c r="K4" i="20653"/>
  <c r="C4" i="20653"/>
  <c r="C3" i="20653"/>
  <c r="M5" i="20652" l="1"/>
  <c r="K4" i="20652"/>
  <c r="K3" i="20652"/>
  <c r="D4" i="20652"/>
  <c r="C3" i="20652"/>
  <c r="O5" i="20664"/>
  <c r="K4" i="20664"/>
  <c r="K3" i="20664"/>
  <c r="C4" i="20664"/>
  <c r="C3" i="20664"/>
  <c r="C4" i="20617" l="1"/>
  <c r="E4" i="20619" l="1"/>
  <c r="H6" i="20618"/>
  <c r="C8" i="20618"/>
  <c r="C6" i="20618"/>
  <c r="C4" i="20618"/>
  <c r="H8" i="20617"/>
  <c r="C10" i="20617"/>
  <c r="C6" i="20617"/>
  <c r="L18" i="20660"/>
  <c r="L15" i="20660"/>
  <c r="L12" i="20660"/>
  <c r="I18" i="20660"/>
  <c r="G18" i="20660"/>
  <c r="E18" i="20660"/>
  <c r="B18" i="20660"/>
  <c r="B15" i="20660"/>
  <c r="B12" i="20660"/>
  <c r="F4" i="20660"/>
  <c r="S5" i="20660"/>
  <c r="F5" i="20660"/>
  <c r="A48" i="20653" l="1"/>
  <c r="A6" i="20619" l="1"/>
  <c r="D6" i="20619"/>
  <c r="A8" i="20619"/>
  <c r="A10" i="20619"/>
  <c r="L15" i="20618"/>
  <c r="T15" i="20618"/>
  <c r="L16" i="20618"/>
  <c r="T16" i="20618"/>
  <c r="L17" i="20618"/>
  <c r="T17" i="20618"/>
  <c r="L18" i="20618"/>
  <c r="T18" i="20618"/>
  <c r="L19" i="20618"/>
  <c r="T19" i="20618"/>
  <c r="L20" i="20618"/>
  <c r="T20" i="20618"/>
  <c r="L21" i="20618"/>
  <c r="T21" i="20618"/>
  <c r="L22" i="20618"/>
  <c r="T22" i="20618"/>
  <c r="L23" i="20618"/>
  <c r="T23" i="20618"/>
  <c r="L24" i="20618"/>
  <c r="T24" i="20618"/>
  <c r="L25" i="20618"/>
  <c r="T25" i="20618"/>
  <c r="L26" i="20618"/>
  <c r="T26" i="20618"/>
  <c r="L27" i="20618"/>
  <c r="T27" i="20618"/>
  <c r="L28" i="20618"/>
  <c r="T28" i="20618"/>
  <c r="L29" i="20618"/>
  <c r="T29" i="20618"/>
  <c r="L30" i="20618"/>
  <c r="T30" i="20618"/>
  <c r="L31" i="20618"/>
  <c r="T31" i="20618"/>
  <c r="L32" i="20618"/>
  <c r="T32" i="20618"/>
  <c r="L33" i="20618"/>
  <c r="T33" i="20618"/>
  <c r="L34" i="20618"/>
  <c r="T34" i="20618"/>
  <c r="L35" i="20618"/>
  <c r="T35" i="20618"/>
  <c r="L36" i="20618"/>
  <c r="T36" i="20618"/>
  <c r="L37" i="20618"/>
  <c r="T37" i="20618"/>
  <c r="L38" i="20618"/>
  <c r="T38" i="20618"/>
  <c r="L39" i="20618"/>
  <c r="T39" i="20618"/>
  <c r="L40" i="20618"/>
  <c r="T40" i="20618"/>
  <c r="L41" i="20618"/>
  <c r="T41" i="20618"/>
  <c r="L42" i="20618"/>
  <c r="T42" i="20618"/>
  <c r="L43" i="20618"/>
  <c r="T43" i="20618"/>
  <c r="L44" i="20618"/>
  <c r="T44" i="20618"/>
  <c r="L45" i="20618"/>
  <c r="T45" i="20618"/>
  <c r="L46" i="20618"/>
  <c r="T46" i="20618"/>
  <c r="L47" i="20618"/>
  <c r="T47" i="20618"/>
  <c r="L48" i="20618"/>
  <c r="T48" i="20618"/>
  <c r="L17" i="20617"/>
  <c r="T17" i="20617"/>
  <c r="L18" i="20617"/>
  <c r="T18" i="20617"/>
  <c r="L19" i="20617"/>
  <c r="T19" i="20617"/>
  <c r="L20" i="20617"/>
  <c r="T20" i="20617"/>
  <c r="L21" i="20617"/>
  <c r="T21" i="20617"/>
  <c r="L22" i="20617"/>
  <c r="T22" i="20617"/>
  <c r="L23" i="20617"/>
  <c r="T23" i="20617"/>
  <c r="L24" i="20617"/>
  <c r="T24" i="20617"/>
  <c r="L25" i="20617"/>
  <c r="T25" i="20617"/>
  <c r="L26" i="20617"/>
  <c r="T26" i="20617"/>
  <c r="L27" i="20617"/>
  <c r="T27" i="20617"/>
  <c r="L28" i="20617"/>
  <c r="T28" i="20617"/>
  <c r="L29" i="20617"/>
  <c r="T29" i="20617"/>
  <c r="L30" i="20617"/>
  <c r="T30" i="20617"/>
  <c r="L31" i="20617"/>
  <c r="T31" i="20617"/>
  <c r="L32" i="20617"/>
  <c r="T32" i="20617"/>
  <c r="L33" i="20617"/>
  <c r="T33" i="20617"/>
  <c r="L34" i="20617"/>
  <c r="T34" i="20617"/>
  <c r="L35" i="20617"/>
  <c r="T35" i="20617"/>
  <c r="L36" i="20617"/>
  <c r="T36" i="20617"/>
  <c r="L37" i="20617"/>
  <c r="T37" i="20617"/>
  <c r="L38" i="20617"/>
  <c r="T38" i="20617"/>
  <c r="L39" i="20617"/>
  <c r="T39" i="20617"/>
  <c r="L40" i="20617"/>
  <c r="T40" i="20617"/>
  <c r="L41" i="20617"/>
  <c r="T41" i="20617"/>
  <c r="L42" i="20617"/>
  <c r="T42" i="20617"/>
  <c r="L43" i="20617"/>
  <c r="T43" i="20617"/>
  <c r="L44" i="20617"/>
  <c r="T44" i="20617"/>
  <c r="L45" i="20617"/>
  <c r="T45" i="20617"/>
  <c r="L46" i="20617"/>
  <c r="T46" i="20617"/>
  <c r="L47" i="20617"/>
  <c r="T47" i="20617"/>
  <c r="L48" i="20617"/>
  <c r="T48" i="20617"/>
  <c r="L49" i="20617"/>
  <c r="T49" i="20617"/>
  <c r="L50" i="20617"/>
  <c r="T50" i="20617"/>
</calcChain>
</file>

<file path=xl/comments1.xml><?xml version="1.0" encoding="utf-8"?>
<comments xmlns="http://schemas.openxmlformats.org/spreadsheetml/2006/main">
  <authors>
    <author>100001192</author>
  </authors>
  <commentList>
    <comment ref="B4" authorId="0" shapeId="0">
      <text>
        <r>
          <rPr>
            <sz val="8"/>
            <color indexed="81"/>
            <rFont val="Tahoma"/>
            <family val="2"/>
          </rPr>
          <t>Enter the name of the system/subsystem or component for which the process or design is being analysed.</t>
        </r>
      </text>
    </comment>
    <comment ref="B5" authorId="0" shapeId="0">
      <text>
        <r>
          <rPr>
            <sz val="8"/>
            <color indexed="81"/>
            <rFont val="Tahoma"/>
            <family val="2"/>
          </rPr>
          <t>Enter the name and number of the system/subsystem or component for which the process or designs being analysed.</t>
        </r>
      </text>
    </comment>
    <comment ref="B7" authorId="0" shapeId="0">
      <text>
        <r>
          <rPr>
            <sz val="8"/>
            <color indexed="81"/>
            <rFont val="Tahoma"/>
            <family val="2"/>
          </rPr>
          <t>Enter the current revision level or Engineering Change Level (ECL).</t>
        </r>
      </text>
    </comment>
    <comment ref="B8" authorId="0" shapeId="0">
      <text>
        <r>
          <rPr>
            <sz val="8"/>
            <color indexed="81"/>
            <rFont val="Tahoma"/>
            <family val="2"/>
          </rPr>
          <t>Enter the date relative to the current revision level for Engineering Change Level (ECL).</t>
        </r>
      </text>
    </comment>
    <comment ref="B9" authorId="0" shapeId="0">
      <text>
        <r>
          <rPr>
            <sz val="8"/>
            <color indexed="81"/>
            <rFont val="Tahoma"/>
            <family val="2"/>
          </rPr>
          <t>Enter the OEM, organization, and department or group who is process / design responsible.  Also enter the supply organization name, if applicable.</t>
        </r>
      </text>
    </comment>
    <comment ref="B21" authorId="0" shapeId="0">
      <text>
        <r>
          <rPr>
            <sz val="8"/>
            <color indexed="81"/>
            <rFont val="Tahoma"/>
            <family val="2"/>
          </rPr>
          <t>Enter the intended application that will use or be affected by the process or design being analysed.</t>
        </r>
      </text>
    </comment>
  </commentList>
</comments>
</file>

<file path=xl/comments10.xml><?xml version="1.0" encoding="utf-8"?>
<comments xmlns="http://schemas.openxmlformats.org/spreadsheetml/2006/main">
  <authors>
    <author>Perez, Raul</author>
  </authors>
  <commentList>
    <comment ref="D3" authorId="0" shapeId="0">
      <text>
        <r>
          <rPr>
            <b/>
            <sz val="9"/>
            <color indexed="81"/>
            <rFont val="Tahoma"/>
            <family val="2"/>
          </rPr>
          <t>If cells are LOCKED, then Values are auto-populated from Title Page. Enter values  there.</t>
        </r>
      </text>
    </comment>
  </commentList>
</comments>
</file>

<file path=xl/comments2.xml><?xml version="1.0" encoding="utf-8"?>
<comments xmlns="http://schemas.openxmlformats.org/spreadsheetml/2006/main">
  <authors>
    <author>100001192</author>
  </authors>
  <commentList>
    <comment ref="B4" authorId="0" shapeId="0">
      <text>
        <r>
          <rPr>
            <sz val="8"/>
            <color indexed="81"/>
            <rFont val="Tahoma"/>
            <family val="2"/>
          </rPr>
          <t>Name and number of the system, subsystem or component which is being analyzed.</t>
        </r>
      </text>
    </comment>
    <comment ref="B6" authorId="0" shapeId="0">
      <text>
        <r>
          <rPr>
            <sz val="8"/>
            <color indexed="81"/>
            <rFont val="Tahoma"/>
            <family val="2"/>
          </rPr>
          <t>Name and number of the system, subsystem or component which is being analyzed.</t>
        </r>
      </text>
    </comment>
    <comment ref="N6" authorId="0" shapeId="0">
      <text>
        <r>
          <rPr>
            <sz val="8"/>
            <color indexed="81"/>
            <rFont val="Tahoma"/>
            <family val="2"/>
          </rPr>
          <t>Enter an alphanumeric string used to identify the FMEA document used for document control.</t>
        </r>
      </text>
    </comment>
    <comment ref="B8" authorId="0" shapeId="0">
      <text>
        <r>
          <rPr>
            <sz val="8"/>
            <color indexed="81"/>
            <rFont val="Tahoma"/>
            <family val="2"/>
          </rPr>
          <t>Name and number of the system, subsystem or component which is being analyzed.</t>
        </r>
      </text>
    </comment>
    <comment ref="E8" authorId="0" shapeId="0">
      <text>
        <r>
          <rPr>
            <sz val="8"/>
            <color indexed="81"/>
            <rFont val="Tahoma"/>
            <family val="2"/>
          </rPr>
          <t>Enter the current revision level or Engineering Change Level (ECL).</t>
        </r>
      </text>
    </comment>
    <comment ref="N8" authorId="0" shapeId="0">
      <text>
        <r>
          <rPr>
            <sz val="8"/>
            <color indexed="81"/>
            <rFont val="Tahoma"/>
            <family val="2"/>
          </rPr>
          <t>Enter the name including the organization (company) of the engineer / team leader responsible for preparing the FMEA.</t>
        </r>
      </text>
    </comment>
    <comment ref="B10" authorId="0" shapeId="0">
      <text>
        <r>
          <rPr>
            <sz val="8"/>
            <color indexed="81"/>
            <rFont val="Tahoma"/>
            <family val="2"/>
          </rPr>
          <t>Enter the intended application that will use or be affected by the design being analyzed.</t>
        </r>
      </text>
    </comment>
    <comment ref="E10" authorId="0" shapeId="0">
      <text>
        <r>
          <rPr>
            <sz val="8"/>
            <color indexed="81"/>
            <rFont val="Tahoma"/>
            <family val="2"/>
          </rPr>
          <t>Enter the OEM, organization, and departement or group who is  design responsible.  Also enter the supply organization name, if applicable.</t>
        </r>
      </text>
    </comment>
    <comment ref="N10" authorId="0" shapeId="0">
      <text>
        <r>
          <rPr>
            <sz val="8"/>
            <color indexed="81"/>
            <rFont val="Tahoma"/>
            <family val="2"/>
          </rPr>
          <t>Enter the date the original FMEA was completed.</t>
        </r>
      </text>
    </comment>
    <comment ref="B12" authorId="0" shapeId="0">
      <text>
        <r>
          <rPr>
            <sz val="8"/>
            <color indexed="81"/>
            <rFont val="Tahoma"/>
            <family val="2"/>
          </rPr>
          <t>Enter the team members responsible for developing the FMEA.</t>
        </r>
      </text>
    </comment>
    <comment ref="E12" authorId="0" shapeId="0">
      <text>
        <r>
          <rPr>
            <sz val="8"/>
            <color indexed="81"/>
            <rFont val="Tahoma"/>
            <family val="2"/>
          </rPr>
          <t>Enter the initial FMEA due date, which should not exceed the scheduled production design release date.</t>
        </r>
      </text>
    </comment>
    <comment ref="N12" authorId="0" shapeId="0">
      <text>
        <r>
          <rPr>
            <sz val="8"/>
            <color indexed="81"/>
            <rFont val="Tahoma"/>
            <family val="2"/>
          </rPr>
          <t>Enter the date relative to the current revision level for Engineering Change Level (ECL).</t>
        </r>
      </text>
    </comment>
    <comment ref="B15" authorId="0" shapeId="0">
      <text>
        <r>
          <rPr>
            <sz val="8"/>
            <color indexed="81"/>
            <rFont val="Tahoma"/>
            <family val="2"/>
          </rPr>
          <t>Enter the items, interfaces, or parts which have been identified drawings, concepts or other analysis conducted by the team , which are necessary to meet the design intent based on  customer requirements and the team's discussion.  What is the component or design category?</t>
        </r>
      </text>
    </comment>
    <comment ref="C15" authorId="0" shapeId="0">
      <text>
        <r>
          <rPr>
            <sz val="8"/>
            <color indexed="81"/>
            <rFont val="Tahoma"/>
            <family val="2"/>
          </rPr>
          <t>List the requirement of the item / function being analyzed.  Requirements are inputs to the design to meet the needs of the  customer.</t>
        </r>
      </text>
    </comment>
    <comment ref="D15" authorId="0" shapeId="0">
      <text>
        <r>
          <rPr>
            <sz val="8"/>
            <color indexed="81"/>
            <rFont val="Tahoma"/>
            <family val="2"/>
          </rPr>
          <t>The manner in which a component, subsystem, or system could potentiall fail to meet or deliver the intended function described in the item column.  How does the Design X go wrong / fail?</t>
        </r>
      </text>
    </comment>
    <comment ref="E15" authorId="0" shapeId="0">
      <text>
        <r>
          <rPr>
            <sz val="8"/>
            <color indexed="81"/>
            <rFont val="Tahoma"/>
            <family val="2"/>
          </rPr>
          <t>The effects of the failure mode as perceived by the customer.  What is the impact on the CTQ / output?</t>
        </r>
      </text>
    </comment>
    <comment ref="F15" authorId="0" shapeId="0">
      <text>
        <r>
          <rPr>
            <sz val="8"/>
            <color indexed="81"/>
            <rFont val="Tahoma"/>
            <family val="2"/>
          </rPr>
          <t>The value associated with the most serious effect for a given failure mode.  What is the effect to the customer?</t>
        </r>
      </text>
    </comment>
    <comment ref="G15" authorId="0" shapeId="0">
      <text>
        <r>
          <rPr>
            <sz val="8"/>
            <color indexed="81"/>
            <rFont val="Tahoma"/>
            <family val="2"/>
          </rPr>
          <t>May be used to highlight high priority failure modes or causes that require additional engineering assessment.  May also be used to clasify any special product characteristics (e.g., critial, key, major, significant) for components, subsystems, or systems that may require additional controls</t>
        </r>
      </text>
    </comment>
    <comment ref="H15" authorId="0" shapeId="0">
      <text>
        <r>
          <rPr>
            <sz val="8"/>
            <color indexed="81"/>
            <rFont val="Tahoma"/>
            <family val="2"/>
          </rPr>
          <t>An indication of how the failure could occur, and is described in tersm of something that can be corrected or controlled.  Can also be defined as an indication of how the design process could allow the failure to occur.  What causes the Key X to fail?</t>
        </r>
      </text>
    </comment>
    <comment ref="I15" authorId="0" shapeId="0">
      <text>
        <r>
          <rPr>
            <sz val="8"/>
            <color indexed="81"/>
            <rFont val="Tahoma"/>
            <family val="2"/>
          </rPr>
          <t>The likelihood that a specific cause of failure will occur.  How frequent is the failure mode?</t>
        </r>
      </text>
    </comment>
    <comment ref="J15" authorId="0" shapeId="0">
      <text>
        <r>
          <rPr>
            <sz val="8"/>
            <color indexed="81"/>
            <rFont val="Tahoma"/>
            <family val="2"/>
          </rPr>
          <t>Current Design Controls are those activities coducted as part of the design process that have been completed or committed to and that will assure the design adequacy for the design funcational and reliability requirements under consideration.  What are the current controls and procedures that detect / prevent the cause or failure mode?</t>
        </r>
      </text>
    </comment>
    <comment ref="K15" authorId="0" shapeId="0">
      <text>
        <r>
          <rPr>
            <sz val="8"/>
            <color indexed="81"/>
            <rFont val="Tahoma"/>
            <family val="2"/>
          </rPr>
          <t>Rank associated with the best detection control listed.  Detection is a relative ranking within the scope of the individual FMEA.  In order to achieve a lower ranking, generally the design control (analysis or verification activities) has to be improved.  How well can you detect / prevent the cause or failure mode?</t>
        </r>
      </text>
    </comment>
    <comment ref="M15" authorId="0" shapeId="0">
      <text>
        <r>
          <rPr>
            <sz val="8"/>
            <color indexed="81"/>
            <rFont val="Tahoma"/>
            <family val="2"/>
          </rPr>
          <t>What are the actions that will reduce the cause of the failure mode, or improve the detection / prevention of the failure mode?</t>
        </r>
      </text>
    </comment>
    <comment ref="N15" authorId="0" shapeId="0">
      <text>
        <r>
          <rPr>
            <sz val="8"/>
            <color indexed="81"/>
            <rFont val="Tahoma"/>
            <family val="2"/>
          </rPr>
          <t>Who is responsible for implementing the recommended action?</t>
        </r>
      </text>
    </comment>
    <comment ref="O15" authorId="0" shapeId="0">
      <text>
        <r>
          <rPr>
            <sz val="8"/>
            <color indexed="81"/>
            <rFont val="Tahoma"/>
            <family val="2"/>
          </rPr>
          <t>What is the targe date for having the recommended action implemented / complete?</t>
        </r>
      </text>
    </comment>
    <comment ref="P15" authorId="0" shapeId="0">
      <text>
        <r>
          <rPr>
            <sz val="8"/>
            <color indexed="81"/>
            <rFont val="Tahoma"/>
            <family val="2"/>
          </rPr>
          <t>Identifies the results of any completed actions and their effect on Sev, Occ, Det rankings and RPN.</t>
        </r>
      </text>
    </comment>
    <comment ref="P16" authorId="0" shapeId="0">
      <text>
        <r>
          <rPr>
            <sz val="8"/>
            <color indexed="81"/>
            <rFont val="Tahoma"/>
            <family val="2"/>
          </rPr>
          <t>After the action has been implemented, enter a brief description of the action taken and the actual completion date.</t>
        </r>
      </text>
    </comment>
    <comment ref="Q16" authorId="0" shapeId="0">
      <text>
        <r>
          <rPr>
            <sz val="8"/>
            <color indexed="81"/>
            <rFont val="Tahoma"/>
            <family val="2"/>
          </rPr>
          <t>New severity ranking based on actions taken.</t>
        </r>
      </text>
    </comment>
    <comment ref="R16" authorId="0" shapeId="0">
      <text>
        <r>
          <rPr>
            <sz val="8"/>
            <color indexed="81"/>
            <rFont val="Tahoma"/>
            <family val="2"/>
          </rPr>
          <t>New occrrence ranking based on actions taken.</t>
        </r>
      </text>
    </comment>
    <comment ref="S16" authorId="0" shapeId="0">
      <text>
        <r>
          <rPr>
            <sz val="8"/>
            <color indexed="81"/>
            <rFont val="Tahoma"/>
            <family val="2"/>
          </rPr>
          <t>New detection ranking based on actions taken.</t>
        </r>
      </text>
    </comment>
  </commentList>
</comments>
</file>

<file path=xl/comments3.xml><?xml version="1.0" encoding="utf-8"?>
<comments xmlns="http://schemas.openxmlformats.org/spreadsheetml/2006/main">
  <authors>
    <author>Peels, Johannes</author>
  </authors>
  <commentList>
    <comment ref="F11" authorId="0" shapeId="0">
      <text>
        <r>
          <rPr>
            <sz val="9"/>
            <color indexed="81"/>
            <rFont val="Tahoma"/>
            <family val="2"/>
          </rPr>
          <t>VA: Value Added
NVA: Non Value Added
Waste</t>
        </r>
      </text>
    </comment>
  </commentList>
</comments>
</file>

<file path=xl/comments4.xml><?xml version="1.0" encoding="utf-8"?>
<comments xmlns="http://schemas.openxmlformats.org/spreadsheetml/2006/main">
  <authors>
    <author>100001192</author>
  </authors>
  <commentList>
    <comment ref="B4" authorId="0" shapeId="0">
      <text>
        <r>
          <rPr>
            <sz val="8"/>
            <color indexed="81"/>
            <rFont val="Tahoma"/>
            <family val="2"/>
          </rPr>
          <t>Enter the number of the system/subsystem or component for which the proces is being analyzed.</t>
        </r>
      </text>
    </comment>
    <comment ref="N4" authorId="0" shapeId="0">
      <text>
        <r>
          <rPr>
            <sz val="8"/>
            <color indexed="81"/>
            <rFont val="Tahoma"/>
            <family val="2"/>
          </rPr>
          <t>Enter an alphanumeric string used to identify the FMEA document used for document control.</t>
        </r>
      </text>
    </comment>
    <comment ref="B6" authorId="0" shapeId="0">
      <text>
        <r>
          <rPr>
            <sz val="8"/>
            <color indexed="81"/>
            <rFont val="Tahoma"/>
            <family val="2"/>
          </rPr>
          <t>Enter the name of the system/subsystem or component for which the proces is being analyzed.</t>
        </r>
      </text>
    </comment>
    <comment ref="E6" authorId="0" shapeId="0">
      <text>
        <r>
          <rPr>
            <sz val="8"/>
            <color indexed="81"/>
            <rFont val="Tahoma"/>
            <family val="2"/>
          </rPr>
          <t>Enter the current revision level or Engineering Change Level (ECL).</t>
        </r>
      </text>
    </comment>
    <comment ref="N6" authorId="0" shapeId="0">
      <text>
        <r>
          <rPr>
            <sz val="8"/>
            <color indexed="81"/>
            <rFont val="Tahoma"/>
            <family val="2"/>
          </rPr>
          <t>Enter the name including the organization (company) of the engineer / team leader responsible for preparing the FMEA.</t>
        </r>
      </text>
    </comment>
    <comment ref="B8" authorId="0" shapeId="0">
      <text>
        <r>
          <rPr>
            <sz val="8"/>
            <color indexed="81"/>
            <rFont val="Tahoma"/>
            <family val="2"/>
          </rPr>
          <t>Enter the intended application that will use or be affected by the process being analyzed.</t>
        </r>
      </text>
    </comment>
    <comment ref="E8" authorId="0" shapeId="0">
      <text>
        <r>
          <rPr>
            <sz val="8"/>
            <color indexed="81"/>
            <rFont val="Tahoma"/>
            <family val="2"/>
          </rPr>
          <t>Enter the OEM, organization, and departement or group who is process design responsible.  Also enter the supply organization name, if applicable.</t>
        </r>
      </text>
    </comment>
    <comment ref="N8" authorId="0" shapeId="0">
      <text>
        <r>
          <rPr>
            <sz val="8"/>
            <color indexed="81"/>
            <rFont val="Tahoma"/>
            <family val="2"/>
          </rPr>
          <t>Enter the date the original FMEA was completed.</t>
        </r>
      </text>
    </comment>
    <comment ref="B10" authorId="0" shapeId="0">
      <text>
        <r>
          <rPr>
            <sz val="8"/>
            <color indexed="81"/>
            <rFont val="Tahoma"/>
            <family val="2"/>
          </rPr>
          <t>Enter the team members responsible for developing the FMEA.</t>
        </r>
      </text>
    </comment>
    <comment ref="E10" authorId="0" shapeId="0">
      <text>
        <r>
          <rPr>
            <sz val="8"/>
            <color indexed="81"/>
            <rFont val="Tahoma"/>
            <family val="2"/>
          </rPr>
          <t>Enter the initial PFMEA due date, which should not exceed the scheduled start of production date.  In case of a supply organization, this date should not exceed the customer required PPAP submission date.</t>
        </r>
      </text>
    </comment>
    <comment ref="N10" authorId="0" shapeId="0">
      <text>
        <r>
          <rPr>
            <sz val="8"/>
            <color indexed="81"/>
            <rFont val="Tahoma"/>
            <family val="2"/>
          </rPr>
          <t>Enter the date relative to the current revision level for Engineering Change Level (ECL).</t>
        </r>
      </text>
    </comment>
    <comment ref="B13" authorId="0" shapeId="0">
      <text>
        <r>
          <rPr>
            <sz val="8"/>
            <color indexed="81"/>
            <rFont val="Tahoma"/>
            <family val="2"/>
          </rPr>
          <t>Identification of the process step or operation being analyzed based on the numbering process and / or terminology.  For example, the reference number or description of a process step that correlates to a process map.</t>
        </r>
      </text>
    </comment>
    <comment ref="C13" authorId="0" shapeId="0">
      <text>
        <r>
          <rPr>
            <sz val="8"/>
            <color indexed="81"/>
            <rFont val="Tahoma"/>
            <family val="2"/>
          </rPr>
          <t>List the requirement of the process step or operation being analyzed.  Requirements are inputs to the process to meeting design intent and other customer requirements.  This can also be the Key X inputs from a C&amp;E Matrix.</t>
        </r>
      </text>
    </comment>
    <comment ref="D13" authorId="0" shapeId="0">
      <text>
        <r>
          <rPr>
            <sz val="8"/>
            <color indexed="81"/>
            <rFont val="Tahoma"/>
            <family val="2"/>
          </rPr>
          <t>The manner in which the process could ptentiall fail to meet the process requirements.  How does the X go wrong / fail?</t>
        </r>
      </text>
    </comment>
    <comment ref="E13" authorId="0" shapeId="0">
      <text>
        <r>
          <rPr>
            <sz val="8"/>
            <color indexed="81"/>
            <rFont val="Tahoma"/>
            <family val="2"/>
          </rPr>
          <t>The effects of the failure mode as perceived by the customer.  What is the impact on the CTQ / output?</t>
        </r>
      </text>
    </comment>
    <comment ref="F13" authorId="0" shapeId="0">
      <text>
        <r>
          <rPr>
            <sz val="8"/>
            <color indexed="81"/>
            <rFont val="Tahoma"/>
            <family val="2"/>
          </rPr>
          <t>The value associated with the most serious effect for a given failure mode.  What is the effect to the customer?</t>
        </r>
      </text>
    </comment>
    <comment ref="G13" authorId="0" shapeId="0">
      <text>
        <r>
          <rPr>
            <sz val="8"/>
            <color indexed="81"/>
            <rFont val="Tahoma"/>
            <family val="2"/>
          </rPr>
          <t>May be used to highlight high priority failure modes or causes that require additional engineering assessment.  May also be used to clasify any special product characteristics (e.g., critial, key, major, significant) for components, subsystems, or systems that may require additional controls.</t>
        </r>
      </text>
    </comment>
    <comment ref="H13" authorId="0" shapeId="0">
      <text>
        <r>
          <rPr>
            <sz val="8"/>
            <color indexed="81"/>
            <rFont val="Tahoma"/>
            <family val="2"/>
          </rPr>
          <t>An indication of how the failure could occur, and is described in tersm of something that can be corrected or controlled.  What causes the Key X to fail?</t>
        </r>
      </text>
    </comment>
    <comment ref="I13" authorId="0" shapeId="0">
      <text>
        <r>
          <rPr>
            <sz val="8"/>
            <color indexed="81"/>
            <rFont val="Tahoma"/>
            <family val="2"/>
          </rPr>
          <t>The likelihood that a specific cause of failure will occur.  How frequent is the failure mode?</t>
        </r>
      </text>
    </comment>
    <comment ref="J13" authorId="0" shapeId="0">
      <text>
        <r>
          <rPr>
            <sz val="8"/>
            <color indexed="81"/>
            <rFont val="Tahoma"/>
            <family val="2"/>
          </rPr>
          <t>Descriptions of the controls that can either prevent to the extent possible, the cause of the failure from occurring or detect the failure mode or cause of the failure should it occur.  What are the current controls and procedures that detect / prevent the cause or failure mode?</t>
        </r>
      </text>
    </comment>
    <comment ref="K13" authorId="0" shapeId="0">
      <text>
        <r>
          <rPr>
            <sz val="8"/>
            <color indexed="81"/>
            <rFont val="Tahoma"/>
            <family val="2"/>
          </rPr>
          <t>Rank associated with the best detection control listed.  Detection is a relative ranking within the scope of the individual FMEA.  In order to achieve a lower ranking, generally the planned detection control has to be improved.  How well can you detect / prevent the cause or failure mode?</t>
        </r>
      </text>
    </comment>
    <comment ref="M13" authorId="0" shapeId="0">
      <text>
        <r>
          <rPr>
            <sz val="8"/>
            <color indexed="81"/>
            <rFont val="Tahoma"/>
            <family val="2"/>
          </rPr>
          <t>What are the actions that will reduce the cause of the failure mode, or improve the detection / prevention of the failure mode?</t>
        </r>
      </text>
    </comment>
    <comment ref="N13" authorId="0" shapeId="0">
      <text>
        <r>
          <rPr>
            <sz val="8"/>
            <color indexed="81"/>
            <rFont val="Tahoma"/>
            <family val="2"/>
          </rPr>
          <t>Who is responsible for implementing the recommended action?</t>
        </r>
      </text>
    </comment>
    <comment ref="O13" authorId="0" shapeId="0">
      <text>
        <r>
          <rPr>
            <sz val="8"/>
            <color indexed="81"/>
            <rFont val="Tahoma"/>
            <family val="2"/>
          </rPr>
          <t>What is the targe date for having the recommended action implemented / complete?</t>
        </r>
      </text>
    </comment>
    <comment ref="P13" authorId="0" shapeId="0">
      <text>
        <r>
          <rPr>
            <sz val="8"/>
            <color indexed="81"/>
            <rFont val="Tahoma"/>
            <family val="2"/>
          </rPr>
          <t>Identifies the results of any completed actions and their effect on Sev, Occ, Det rankings and RPN.</t>
        </r>
      </text>
    </comment>
    <comment ref="P14" authorId="0" shapeId="0">
      <text>
        <r>
          <rPr>
            <sz val="8"/>
            <color indexed="81"/>
            <rFont val="Tahoma"/>
            <family val="2"/>
          </rPr>
          <t>After the action has been implemented, enter a brief description of the action taken and the actual completion date.</t>
        </r>
      </text>
    </comment>
    <comment ref="Q14" authorId="0" shapeId="0">
      <text>
        <r>
          <rPr>
            <sz val="8"/>
            <color indexed="81"/>
            <rFont val="Tahoma"/>
            <family val="2"/>
          </rPr>
          <t>New severity ranking based on actions taken.</t>
        </r>
      </text>
    </comment>
    <comment ref="R14" authorId="0" shapeId="0">
      <text>
        <r>
          <rPr>
            <sz val="8"/>
            <color indexed="81"/>
            <rFont val="Tahoma"/>
            <family val="2"/>
          </rPr>
          <t>New occrrence ranking based on actions taken.</t>
        </r>
      </text>
    </comment>
    <comment ref="S14" authorId="0" shapeId="0">
      <text>
        <r>
          <rPr>
            <sz val="8"/>
            <color indexed="81"/>
            <rFont val="Tahoma"/>
            <family val="2"/>
          </rPr>
          <t>New detection ranking based on actions taken.</t>
        </r>
      </text>
    </comment>
  </commentList>
</comments>
</file>

<file path=xl/comments5.xml><?xml version="1.0" encoding="utf-8"?>
<comments xmlns="http://schemas.openxmlformats.org/spreadsheetml/2006/main">
  <authors>
    <author>Torres, Allan</author>
    <author>McCreary, Donald</author>
  </authors>
  <commentList>
    <comment ref="E8" authorId="0" shapeId="0">
      <text>
        <r>
          <rPr>
            <b/>
            <sz val="9"/>
            <color indexed="81"/>
            <rFont val="Tahoma"/>
            <family val="2"/>
          </rPr>
          <t xml:space="preserve">Select one Verification:
T   (Transparent)
P   (Presence)
V   (Value to Spec)
</t>
        </r>
      </text>
    </comment>
    <comment ref="J8" authorId="1" shapeId="0">
      <text>
        <r>
          <rPr>
            <b/>
            <sz val="9"/>
            <color indexed="81"/>
            <rFont val="Tahoma"/>
            <family val="2"/>
          </rPr>
          <t xml:space="preserve">To be defined by Allegion:  Remove a component, or change component value to ensure detection  </t>
        </r>
        <r>
          <rPr>
            <sz val="9"/>
            <color indexed="81"/>
            <rFont val="Tahoma"/>
            <family val="2"/>
          </rPr>
          <t xml:space="preserve">
</t>
        </r>
      </text>
    </comment>
  </commentList>
</comments>
</file>

<file path=xl/comments6.xml><?xml version="1.0" encoding="utf-8"?>
<comments xmlns="http://schemas.openxmlformats.org/spreadsheetml/2006/main">
  <authors>
    <author>Torres, Allan</author>
  </authors>
  <commentList>
    <comment ref="E2" authorId="0" shapeId="0">
      <text>
        <r>
          <rPr>
            <sz val="9"/>
            <color indexed="81"/>
            <rFont val="Tahoma"/>
            <family val="2"/>
          </rPr>
          <t xml:space="preserve">
Please complete the table below with </t>
        </r>
        <r>
          <rPr>
            <b/>
            <sz val="9"/>
            <color indexed="81"/>
            <rFont val="Tahoma"/>
            <family val="2"/>
          </rPr>
          <t>detect</t>
        </r>
        <r>
          <rPr>
            <sz val="9"/>
            <color indexed="81"/>
            <rFont val="Tahoma"/>
            <family val="2"/>
          </rPr>
          <t xml:space="preserve"> or not </t>
        </r>
        <r>
          <rPr>
            <b/>
            <sz val="9"/>
            <color indexed="81"/>
            <rFont val="Tahoma"/>
            <family val="2"/>
          </rPr>
          <t>detected</t>
        </r>
        <r>
          <rPr>
            <sz val="9"/>
            <color indexed="81"/>
            <rFont val="Tahoma"/>
            <family val="2"/>
          </rPr>
          <t xml:space="preserve"> status for each equipment...</t>
        </r>
      </text>
    </comment>
  </commentList>
</comments>
</file>

<file path=xl/comments7.xml><?xml version="1.0" encoding="utf-8"?>
<comments xmlns="http://schemas.openxmlformats.org/spreadsheetml/2006/main">
  <authors>
    <author>Torres, Allan</author>
    <author>McCreary, Donald</author>
  </authors>
  <commentList>
    <comment ref="E8" authorId="0" shapeId="0">
      <text>
        <r>
          <rPr>
            <b/>
            <sz val="9"/>
            <color indexed="81"/>
            <rFont val="Tahoma"/>
            <family val="2"/>
          </rPr>
          <t xml:space="preserve">Select one Verification:
T   (Transparent)
P   (Presence)
V   (Value to Spec)
</t>
        </r>
      </text>
    </comment>
    <comment ref="J8" authorId="1" shapeId="0">
      <text>
        <r>
          <rPr>
            <sz val="9"/>
            <color indexed="81"/>
            <rFont val="Tahoma"/>
            <family val="2"/>
          </rPr>
          <t xml:space="preserve">To be defined by Allegion:  Remove a component, or change component value to ensure detection  
</t>
        </r>
      </text>
    </comment>
  </commentList>
</comments>
</file>

<file path=xl/comments8.xml><?xml version="1.0" encoding="utf-8"?>
<comments xmlns="http://schemas.openxmlformats.org/spreadsheetml/2006/main">
  <authors>
    <author>Torres, Allan</author>
  </authors>
  <commentList>
    <comment ref="E2" authorId="0" shapeId="0">
      <text>
        <r>
          <rPr>
            <sz val="9"/>
            <color indexed="81"/>
            <rFont val="Tahoma"/>
            <family val="2"/>
          </rPr>
          <t xml:space="preserve">
Please complete the table below with </t>
        </r>
        <r>
          <rPr>
            <b/>
            <sz val="9"/>
            <color indexed="81"/>
            <rFont val="Tahoma"/>
            <family val="2"/>
          </rPr>
          <t>detect</t>
        </r>
        <r>
          <rPr>
            <sz val="9"/>
            <color indexed="81"/>
            <rFont val="Tahoma"/>
            <family val="2"/>
          </rPr>
          <t xml:space="preserve"> or not </t>
        </r>
        <r>
          <rPr>
            <b/>
            <sz val="9"/>
            <color indexed="81"/>
            <rFont val="Tahoma"/>
            <family val="2"/>
          </rPr>
          <t>detected</t>
        </r>
        <r>
          <rPr>
            <sz val="9"/>
            <color indexed="81"/>
            <rFont val="Tahoma"/>
            <family val="2"/>
          </rPr>
          <t xml:space="preserve"> status for each equipment...</t>
        </r>
      </text>
    </comment>
  </commentList>
</comments>
</file>

<file path=xl/comments9.xml><?xml version="1.0" encoding="utf-8"?>
<comments xmlns="http://schemas.openxmlformats.org/spreadsheetml/2006/main">
  <authors>
    <author>Perez, Raul</author>
  </authors>
  <commentList>
    <comment ref="B1" authorId="0" shapeId="0">
      <text>
        <r>
          <rPr>
            <b/>
            <sz val="9"/>
            <color indexed="81"/>
            <rFont val="Tahoma"/>
            <family val="2"/>
          </rPr>
          <t>Allegion Support Team:</t>
        </r>
        <r>
          <rPr>
            <sz val="9"/>
            <color indexed="81"/>
            <rFont val="Tahoma"/>
            <family val="2"/>
          </rPr>
          <t xml:space="preserve">
Click on STANDARD OPERATING PROCEDURES to see all of the PCBA SOP documents OR click on individual document Links below.</t>
        </r>
      </text>
    </comment>
    <comment ref="E3" authorId="0" shapeId="0">
      <text>
        <r>
          <rPr>
            <b/>
            <sz val="9"/>
            <color indexed="81"/>
            <rFont val="Tahoma"/>
            <family val="2"/>
          </rPr>
          <t>Allegion Support Team:</t>
        </r>
        <r>
          <rPr>
            <sz val="9"/>
            <color indexed="81"/>
            <rFont val="Tahoma"/>
            <family val="2"/>
          </rPr>
          <t xml:space="preserve">
These Links point to a SharePoint site that is accessible to any Allegion Employee and any  EXTERNAL USER that is given access to the site.
To GAIN ACCESS Contact:
Raul.Perez@Allegion.com   OR
Don.McCreary@Allegion.com</t>
        </r>
      </text>
    </comment>
    <comment ref="G3" authorId="0" shapeId="0">
      <text>
        <r>
          <rPr>
            <b/>
            <sz val="9"/>
            <color indexed="81"/>
            <rFont val="Tahoma"/>
            <family val="2"/>
          </rPr>
          <t>Allegion Support Team:</t>
        </r>
        <r>
          <rPr>
            <sz val="9"/>
            <color indexed="81"/>
            <rFont val="Tahoma"/>
            <family val="2"/>
          </rPr>
          <t xml:space="preserve">
This LINK points to the Allegion Global Supplier Manual; if a password is requested, just ignore by using CANCEL on the text box, the document will open for all users.</t>
        </r>
      </text>
    </comment>
  </commentList>
</comments>
</file>

<file path=xl/sharedStrings.xml><?xml version="1.0" encoding="utf-8"?>
<sst xmlns="http://schemas.openxmlformats.org/spreadsheetml/2006/main" count="3303" uniqueCount="1143">
  <si>
    <t xml:space="preserve"> </t>
  </si>
  <si>
    <t>Part Name</t>
  </si>
  <si>
    <t>Title</t>
  </si>
  <si>
    <t>Part Submission Warrant</t>
  </si>
  <si>
    <t>R</t>
  </si>
  <si>
    <t>Print Name</t>
  </si>
  <si>
    <t>Dated</t>
  </si>
  <si>
    <t>E-mail</t>
  </si>
  <si>
    <t>Fax No.</t>
  </si>
  <si>
    <t>Phone No.</t>
  </si>
  <si>
    <t>EXPLANATION/COMMENTS:</t>
  </si>
  <si>
    <t>DECLARATION</t>
  </si>
  <si>
    <t>Mold  /  Cavity  /  Production Process</t>
  </si>
  <si>
    <t>(If "NO" - Explanation Required)</t>
  </si>
  <si>
    <t>The results for</t>
  </si>
  <si>
    <t>SUBMISSION RESULTS</t>
  </si>
  <si>
    <t>REQUESTED SUBMISSION LEVEL (Check one)</t>
  </si>
  <si>
    <t>Country</t>
  </si>
  <si>
    <t>Postal Code</t>
  </si>
  <si>
    <t>Region</t>
  </si>
  <si>
    <t>City</t>
  </si>
  <si>
    <t>Street Address</t>
  </si>
  <si>
    <t>Shown on Drawing No.</t>
  </si>
  <si>
    <t>Purchase Order No.</t>
  </si>
  <si>
    <t>Additional Engineering Changes</t>
  </si>
  <si>
    <t xml:space="preserve">      POTENTIAL</t>
  </si>
  <si>
    <t>FAILURE MODE AND EFFECTS ANALYSIS</t>
  </si>
  <si>
    <t>(DESIGN FMEA)</t>
  </si>
  <si>
    <t>FMEA Number:</t>
  </si>
  <si>
    <t>Component:</t>
  </si>
  <si>
    <t xml:space="preserve">Rev.  </t>
  </si>
  <si>
    <t>Prepared by:</t>
  </si>
  <si>
    <t>Application:</t>
  </si>
  <si>
    <t>Design Responsibility:</t>
  </si>
  <si>
    <t>Date (Orig.)</t>
  </si>
  <si>
    <t>Core Team:</t>
  </si>
  <si>
    <t>Key Date:</t>
  </si>
  <si>
    <t>Date (Rev.)</t>
  </si>
  <si>
    <t>Item / Funtion</t>
  </si>
  <si>
    <t>Requirements</t>
  </si>
  <si>
    <t>Potential Failure Mode</t>
  </si>
  <si>
    <t>Potential Effect(s) of Failure</t>
  </si>
  <si>
    <t>S
E
V</t>
  </si>
  <si>
    <t>C
l
a
s
s</t>
  </si>
  <si>
    <t>Potential Cause(s) / Mechanism(s) of Failure</t>
  </si>
  <si>
    <t>O
C
C</t>
  </si>
  <si>
    <t>Current Design Controls
- Prevention
- Detection</t>
  </si>
  <si>
    <t>D
E
T</t>
  </si>
  <si>
    <t>R
P
N</t>
  </si>
  <si>
    <t>Recommended Action (s)</t>
  </si>
  <si>
    <t>Responsibility</t>
  </si>
  <si>
    <t>Target Completion Date</t>
  </si>
  <si>
    <t>Action Results</t>
  </si>
  <si>
    <t>Actions Taken &amp; Completion Date</t>
  </si>
  <si>
    <t>Part Number</t>
  </si>
  <si>
    <t>Delay</t>
  </si>
  <si>
    <t>Storage</t>
  </si>
  <si>
    <t>APPLICATION</t>
  </si>
  <si>
    <t>Application</t>
  </si>
  <si>
    <t>Division</t>
  </si>
  <si>
    <t>Customer Name</t>
  </si>
  <si>
    <t>CODE</t>
  </si>
  <si>
    <t>Supplier Code</t>
  </si>
  <si>
    <t>SUPPLIER</t>
  </si>
  <si>
    <t>Rev or ECL Date</t>
  </si>
  <si>
    <t>Rev or ECL Number</t>
  </si>
  <si>
    <t>NUMBER</t>
  </si>
  <si>
    <t>Item Number</t>
  </si>
  <si>
    <t>NAME</t>
  </si>
  <si>
    <t>Item Name</t>
  </si>
  <si>
    <t>Current Process Controls
- Prevention
- Detection</t>
  </si>
  <si>
    <t>Process / Funtion</t>
  </si>
  <si>
    <t>Process Responsibility:</t>
  </si>
  <si>
    <t>Item Name:</t>
  </si>
  <si>
    <t>(PROCESS FMEA)</t>
  </si>
  <si>
    <t>Item Number:</t>
  </si>
  <si>
    <t>METHOD</t>
  </si>
  <si>
    <t>TECHNIQUE</t>
  </si>
  <si>
    <t>TOLERANCE</t>
  </si>
  <si>
    <t>PLAN</t>
  </si>
  <si>
    <t>CONTROL</t>
  </si>
  <si>
    <t>FREQ.</t>
  </si>
  <si>
    <t>SIZE</t>
  </si>
  <si>
    <t>MEASUREMENT</t>
  </si>
  <si>
    <t>SPECIFICATION/</t>
  </si>
  <si>
    <t>CLASS</t>
  </si>
  <si>
    <t>PROCESS</t>
  </si>
  <si>
    <t>PRODUCT</t>
  </si>
  <si>
    <t>NO.</t>
  </si>
  <si>
    <t>FOR MFG.</t>
  </si>
  <si>
    <t>DESCRIPTION</t>
  </si>
  <si>
    <t>REACTION</t>
  </si>
  <si>
    <t>SAMPLE</t>
  </si>
  <si>
    <t>EVALUATION/</t>
  </si>
  <si>
    <t>PRODUCT/PROCESS</t>
  </si>
  <si>
    <t>CHAR.</t>
  </si>
  <si>
    <t>JIG,TOOLS,</t>
  </si>
  <si>
    <t>OPERATION</t>
  </si>
  <si>
    <t>SPECIAL</t>
  </si>
  <si>
    <t>DEVICE,</t>
  </si>
  <si>
    <t>PROCESS NAME/</t>
  </si>
  <si>
    <t>PART/</t>
  </si>
  <si>
    <t>METHODS</t>
  </si>
  <si>
    <t>CHARACTERISTICS</t>
  </si>
  <si>
    <t>MACHINE,</t>
  </si>
  <si>
    <t>Other Approval/Date (If Req'd.)</t>
  </si>
  <si>
    <t>Supplier/Plant</t>
  </si>
  <si>
    <t>Customer Quality Approval/Date (If Req'd.)</t>
  </si>
  <si>
    <t>Supplier/Plant Approval/Date</t>
  </si>
  <si>
    <t>Part Name/Description</t>
  </si>
  <si>
    <t>Customer Engineering Approval/Date (If Req'd.)</t>
  </si>
  <si>
    <t>Core Team</t>
  </si>
  <si>
    <t>Part Number/Latest Change Level</t>
  </si>
  <si>
    <t>Key Contact/Phone</t>
  </si>
  <si>
    <t>Control Plan Number</t>
  </si>
  <si>
    <t>CONTROL PLAN</t>
  </si>
  <si>
    <t>PART</t>
  </si>
  <si>
    <t>Date</t>
  </si>
  <si>
    <t xml:space="preserve">Production Part Approval </t>
  </si>
  <si>
    <t>Dimensional Test Results</t>
  </si>
  <si>
    <t>ORGANIZATION:</t>
  </si>
  <si>
    <t>PART NUMBER:</t>
  </si>
  <si>
    <t>SUPPLIER CODE:</t>
  </si>
  <si>
    <t>PART NAME:</t>
  </si>
  <si>
    <t>NAME OF INSPECTION FACILITY:</t>
  </si>
  <si>
    <t>DESIGN RECORD CHANGE LEVEL:</t>
  </si>
  <si>
    <t>ENGINEERING CHANGE DOCUMENTS:</t>
  </si>
  <si>
    <t>ITEM</t>
  </si>
  <si>
    <t>SPECIFICATION / LIMITS</t>
  </si>
  <si>
    <t>TEST DATE</t>
  </si>
  <si>
    <t>QTY. TESTED</t>
  </si>
  <si>
    <t xml:space="preserve">MEASUREMENT RESULTS (DATA) </t>
  </si>
  <si>
    <t>MEASUREMENT GAGE TYPE</t>
  </si>
  <si>
    <t>OK</t>
  </si>
  <si>
    <t>NOT OK</t>
  </si>
  <si>
    <t>Blanket statements of conformance are unacceptable for any test results.</t>
  </si>
  <si>
    <t>SIGNATURE</t>
  </si>
  <si>
    <t>TITLE</t>
  </si>
  <si>
    <t>DATE</t>
  </si>
  <si>
    <t>Material Test Results</t>
  </si>
  <si>
    <t>SUPPLIER/VENDOR CODE:</t>
  </si>
  <si>
    <t>MATERIAL SUPPLIER:</t>
  </si>
  <si>
    <t>*CUSTOMER SPECIFIED SUPPLIER/VENDOR CODE:</t>
  </si>
  <si>
    <t>*If source approval is req'd, include the Supplier (Source) &amp; Customer assigned code.</t>
  </si>
  <si>
    <t>NAME of LABORATORY:</t>
  </si>
  <si>
    <t>MATERIAL SPEC. NO. / REV / DATE</t>
  </si>
  <si>
    <t>Performance Test Results</t>
  </si>
  <si>
    <t>TEST SPECIFICATION / REV / DATE</t>
  </si>
  <si>
    <t xml:space="preserve">TEST RESULTS
(DATA) </t>
  </si>
  <si>
    <t>DRAWING</t>
  </si>
  <si>
    <t>(PRODUCT LINES)</t>
  </si>
  <si>
    <t>BUYER</t>
  </si>
  <si>
    <t>E/C LEVEL</t>
  </si>
  <si>
    <t>MANUFACTURING</t>
  </si>
  <si>
    <t>LOCATION</t>
  </si>
  <si>
    <t>REASON FOR</t>
  </si>
  <si>
    <t>PART SUBMISSION WARRANT</t>
  </si>
  <si>
    <t>SPECIAL SAMPLE</t>
  </si>
  <si>
    <t>RE-SUBMISSION</t>
  </si>
  <si>
    <t>OTHER</t>
  </si>
  <si>
    <t>SUBMISSION</t>
  </si>
  <si>
    <t>PRE TEXTURE</t>
  </si>
  <si>
    <t>FIRST PRODUCTION SHIPMENT</t>
  </si>
  <si>
    <t>ENGINEERING CHANGE</t>
  </si>
  <si>
    <t>APPEARANCE EVALUATION</t>
  </si>
  <si>
    <t>AUTHORIZED ALLEGION</t>
  </si>
  <si>
    <t>ORGANIZATION SOURCING AND TEXTURE INFORMATION</t>
  </si>
  <si>
    <t xml:space="preserve">   PRE-TEXTURE</t>
  </si>
  <si>
    <t>REPRESENTATIVE</t>
  </si>
  <si>
    <t xml:space="preserve">   EVALUATION</t>
  </si>
  <si>
    <t>SIGNATURE AND DATE</t>
  </si>
  <si>
    <t xml:space="preserve">   CORRECT AND</t>
  </si>
  <si>
    <t xml:space="preserve"> PROCEED</t>
  </si>
  <si>
    <t xml:space="preserve">   RESUBMIT</t>
  </si>
  <si>
    <t xml:space="preserve">   APPROVED TO</t>
  </si>
  <si>
    <t>ETCH/TOOL/EDM</t>
  </si>
  <si>
    <t>COLOR EVALUATION</t>
  </si>
  <si>
    <t>COLOR</t>
  </si>
  <si>
    <t>TRISTIMULUS DATA</t>
  </si>
  <si>
    <t>MASTER</t>
  </si>
  <si>
    <t>MATERIAL</t>
  </si>
  <si>
    <t>HUE</t>
  </si>
  <si>
    <t>VALUE</t>
  </si>
  <si>
    <t>CHROMA</t>
  </si>
  <si>
    <t>GLOSS</t>
  </si>
  <si>
    <t>METALLIC</t>
  </si>
  <si>
    <t>SHIPPING</t>
  </si>
  <si>
    <t>SUFFIX</t>
  </si>
  <si>
    <t>TYPE</t>
  </si>
  <si>
    <t>SOURCE</t>
  </si>
  <si>
    <t>BRILLIANCE</t>
  </si>
  <si>
    <t>DISPOSITION</t>
  </si>
  <si>
    <t>DL*</t>
  </si>
  <si>
    <t>Da*</t>
  </si>
  <si>
    <t>Db*</t>
  </si>
  <si>
    <t>DE*</t>
  </si>
  <si>
    <t>CMC</t>
  </si>
  <si>
    <t>RED</t>
  </si>
  <si>
    <t>YEL</t>
  </si>
  <si>
    <t>GRN</t>
  </si>
  <si>
    <t>BLU</t>
  </si>
  <si>
    <t>LIGHT</t>
  </si>
  <si>
    <t>DARK</t>
  </si>
  <si>
    <t>GRAY</t>
  </si>
  <si>
    <t>CLEAN</t>
  </si>
  <si>
    <t>HIGH</t>
  </si>
  <si>
    <t>LOW</t>
  </si>
  <si>
    <t>COMMENTS</t>
  </si>
  <si>
    <t>ORGANIZATION</t>
  </si>
  <si>
    <t>PHONE NO.</t>
  </si>
  <si>
    <t>AUTHORIZED CUSTOMER</t>
  </si>
  <si>
    <t>REPRESENTATIVE SIGNATURE</t>
  </si>
  <si>
    <t>Cust. Part Number</t>
  </si>
  <si>
    <t>Org. Part Number</t>
  </si>
  <si>
    <t>Engineering Change Level</t>
  </si>
  <si>
    <t>Safety and/or Government Regulation</t>
  </si>
  <si>
    <t>Weight (kg)</t>
  </si>
  <si>
    <t>Checking Aid No.</t>
  </si>
  <si>
    <t>Checking Aid Engineering Change Level</t>
  </si>
  <si>
    <t>ORGANIZATION MANUFACTURING INFORMATION</t>
  </si>
  <si>
    <t>CUSTOMER SUBMITTAL INFORMATION</t>
  </si>
  <si>
    <t>Organization Name &amp; Supplier/Vendor Code</t>
  </si>
  <si>
    <t>Customer Name/Division</t>
  </si>
  <si>
    <t>Buyer/Buyer Code</t>
  </si>
  <si>
    <t>MATERIALS REPORTING</t>
  </si>
  <si>
    <t>Are polymeric parts identified with appropriate ISO marking codes?</t>
  </si>
  <si>
    <t>REASON FOR SUBMISSION</t>
  </si>
  <si>
    <t>(Check at least one)</t>
  </si>
  <si>
    <t xml:space="preserve">These results meet all drawing and specification requirements: </t>
  </si>
  <si>
    <t>I hereby affirm that the samples represented by this warrant are representative of our parts which were made by a process that meets all Production Part</t>
  </si>
  <si>
    <t>Approval Process Manual 4th Edition Requirements.  I further affirm that the designated process to produce this part have the minimum capacity</t>
  </si>
  <si>
    <t>of 120% of the quoted volume with production tools and equipment in the quoted work patterns.  Any deviations from the declaration are noted below.</t>
  </si>
  <si>
    <t>Is each Allegion owned tool properly tagged and numbered?</t>
  </si>
  <si>
    <t>Organization Authorized Signature</t>
  </si>
  <si>
    <t>FOR ALLEGION CORPORATION USE ONLY</t>
  </si>
  <si>
    <t>Part Warrant Disposition:</t>
  </si>
  <si>
    <t>Signature</t>
  </si>
  <si>
    <t>Is the product that is being warranted RoHS/REACH compliant?</t>
  </si>
  <si>
    <t>Jan 2014</t>
  </si>
  <si>
    <t>Flow Process Chart</t>
  </si>
  <si>
    <t>Subject :</t>
  </si>
  <si>
    <t>Chart No . 1</t>
  </si>
  <si>
    <t>Sheet No . 1</t>
  </si>
  <si>
    <t>Summary</t>
  </si>
  <si>
    <t xml:space="preserve">Activity :
Location: </t>
  </si>
  <si>
    <t>Activity</t>
  </si>
  <si>
    <t>Present</t>
  </si>
  <si>
    <t>Operation</t>
  </si>
  <si>
    <t>Transport</t>
  </si>
  <si>
    <t xml:space="preserve">Developed By :  
Approved By:  </t>
  </si>
  <si>
    <t>Inspection</t>
  </si>
  <si>
    <t>Description</t>
  </si>
  <si>
    <r>
      <t xml:space="preserve">Type of Activity
</t>
    </r>
    <r>
      <rPr>
        <sz val="10"/>
        <rFont val="Arial"/>
        <family val="2"/>
      </rPr>
      <t>VA/NVA/Waste</t>
    </r>
  </si>
  <si>
    <t>Symbol</t>
  </si>
  <si>
    <t>Remarks</t>
  </si>
  <si>
    <t>Checking Aids</t>
  </si>
  <si>
    <t>Process Flow Chart</t>
  </si>
  <si>
    <t>Dimensional Analysis</t>
  </si>
  <si>
    <t>Customer Specific Requirements</t>
  </si>
  <si>
    <t>Measurement System Analysis</t>
  </si>
  <si>
    <t>Design Records</t>
  </si>
  <si>
    <t>Engineering Change Documents</t>
  </si>
  <si>
    <t>Appearance Approval Reports</t>
  </si>
  <si>
    <t>Master Sample</t>
  </si>
  <si>
    <t>Qualified Laboratory Documentation</t>
  </si>
  <si>
    <t>Process Failure Modes &amp; Effects Analysis (FMEA)</t>
  </si>
  <si>
    <t>Design Failure Modes &amp; Effects Analysis (FMEA)</t>
  </si>
  <si>
    <t>Control Plan</t>
  </si>
  <si>
    <t>Sample Parts</t>
  </si>
  <si>
    <t xml:space="preserve">A copy of the Process Flow, indicating all steps and sequence in the process, including incoming components.
</t>
  </si>
  <si>
    <t>Material /Performance Test Results</t>
  </si>
  <si>
    <t>A master sample shall be retained for the same period as the production part approval records.</t>
  </si>
  <si>
    <t>Design Record</t>
  </si>
  <si>
    <t>Ø</t>
  </si>
  <si>
    <t>Revision</t>
  </si>
  <si>
    <t>Changed By</t>
  </si>
  <si>
    <t>Simon Forrester</t>
  </si>
  <si>
    <t>Status / Changes</t>
  </si>
  <si>
    <t>Meets Criteria?</t>
  </si>
  <si>
    <t>Insp. Method</t>
  </si>
  <si>
    <t>Upper Spec.</t>
  </si>
  <si>
    <t>Lower Spec.</t>
  </si>
  <si>
    <t>Release Criteria</t>
  </si>
  <si>
    <t>Cpk</t>
  </si>
  <si>
    <t>Average</t>
  </si>
  <si>
    <t>Max</t>
  </si>
  <si>
    <t>Min</t>
  </si>
  <si>
    <t>#1</t>
  </si>
  <si>
    <t>SC</t>
  </si>
  <si>
    <t>#2</t>
  </si>
  <si>
    <t>#3</t>
  </si>
  <si>
    <t>#4</t>
  </si>
  <si>
    <t>#5</t>
  </si>
  <si>
    <t>#6</t>
  </si>
  <si>
    <t>#7</t>
  </si>
  <si>
    <t>#8</t>
  </si>
  <si>
    <t>#9</t>
  </si>
  <si>
    <t>#10</t>
  </si>
  <si>
    <t>#11</t>
  </si>
  <si>
    <t>#12</t>
  </si>
  <si>
    <t>#13</t>
  </si>
  <si>
    <t>#14</t>
  </si>
  <si>
    <t>#15</t>
  </si>
  <si>
    <t>#16</t>
  </si>
  <si>
    <t>#17</t>
  </si>
  <si>
    <t>#18</t>
  </si>
  <si>
    <t>Actions if Criteria Not Met</t>
  </si>
  <si>
    <t xml:space="preserve">Initial Process Capability </t>
  </si>
  <si>
    <t>Level 1</t>
  </si>
  <si>
    <t>Level 2</t>
  </si>
  <si>
    <t>Level 4</t>
  </si>
  <si>
    <t>Level 5</t>
  </si>
  <si>
    <t>Process Flow Diagram</t>
  </si>
  <si>
    <t>Process FMEA</t>
  </si>
  <si>
    <t>Initial Process Studies</t>
  </si>
  <si>
    <t>Appearance Approval Report</t>
  </si>
  <si>
    <t>Design FMEA</t>
  </si>
  <si>
    <t>PPAP Submission Level Requirements</t>
  </si>
  <si>
    <t>Customer Engineering Approval</t>
  </si>
  <si>
    <t>Cp</t>
  </si>
  <si>
    <t>S</t>
  </si>
  <si>
    <t>*</t>
  </si>
  <si>
    <t>Drawing Number</t>
  </si>
  <si>
    <t>Manufacturing Location Name</t>
  </si>
  <si>
    <t>Post Code</t>
  </si>
  <si>
    <t>Buyer Code</t>
  </si>
  <si>
    <t>Part Name:</t>
  </si>
  <si>
    <t>Key Contact &amp; Phone Number</t>
  </si>
  <si>
    <t>#19</t>
  </si>
  <si>
    <t>#20</t>
  </si>
  <si>
    <t>CC</t>
  </si>
  <si>
    <t>Customer Engineering Approval (if required)</t>
  </si>
  <si>
    <t>Initial Release</t>
  </si>
  <si>
    <t>PPAP Workbook</t>
  </si>
  <si>
    <t>MSA Studies</t>
  </si>
  <si>
    <t xml:space="preserve">Dimensional Results </t>
  </si>
  <si>
    <t>Material, Performance Test Results</t>
  </si>
  <si>
    <t>Sample Product</t>
  </si>
  <si>
    <t>Compliance with Customer Requirements</t>
  </si>
  <si>
    <t>Measurement System Analysis (MSA)</t>
  </si>
  <si>
    <t>If GR&amp;R is greater than 10% an accompanying action plan is required</t>
  </si>
  <si>
    <t>Measurement System Analysis Summary</t>
  </si>
  <si>
    <t>Gauge Number</t>
  </si>
  <si>
    <t>Gauge Dwg Ref.</t>
  </si>
  <si>
    <t>Gauge Description</t>
  </si>
  <si>
    <t>Study Date</t>
  </si>
  <si>
    <t>% GR&amp;R</t>
  </si>
  <si>
    <t>List of Checking Aids</t>
  </si>
  <si>
    <t>Gauge Drawing Rev Number</t>
  </si>
  <si>
    <t>Gauge / Instrument Description</t>
  </si>
  <si>
    <t xml:space="preserve">Calibration Status </t>
  </si>
  <si>
    <t>MSA Status</t>
  </si>
  <si>
    <t>Revision Date</t>
  </si>
  <si>
    <t>001</t>
  </si>
  <si>
    <t>EDC QF 039</t>
  </si>
  <si>
    <t>002</t>
  </si>
  <si>
    <t>Align to PPAP element numbering and delete narative tabs</t>
  </si>
  <si>
    <t>Level 3</t>
  </si>
  <si>
    <t>Design FMEA LISTS</t>
  </si>
  <si>
    <t>Process FMEA LISTS</t>
  </si>
  <si>
    <t>SEVERITY SCALE</t>
  </si>
  <si>
    <t>10  Hazardous or non compliant with Government regulation - w/o warning</t>
  </si>
  <si>
    <t>10  Hazardous  - w/o warning</t>
  </si>
  <si>
    <t xml:space="preserve"> 9  Hazardous or non compliant with Government regulation - w/ warning</t>
  </si>
  <si>
    <t xml:space="preserve"> 9  Hazardous  - w/ warning</t>
  </si>
  <si>
    <t xml:space="preserve"> 8  Loss of primary function</t>
  </si>
  <si>
    <t xml:space="preserve"> 8  Major disruption (100% scrap, line shutdown or stop)</t>
  </si>
  <si>
    <t xml:space="preserve"> 7  Degradation of primary function</t>
  </si>
  <si>
    <t xml:space="preserve"> 7  Significant disruption (portion scrap, decreased line speed)</t>
  </si>
  <si>
    <t xml:space="preserve"> 6  Loss of secondary function</t>
  </si>
  <si>
    <t xml:space="preserve"> 6  Moderate disruption (100% reworked offline)</t>
  </si>
  <si>
    <t xml:space="preserve"> 5  Degradation of secondary function</t>
  </si>
  <si>
    <t xml:space="preserve"> 5  Moderate disruption (portion reworked offline)</t>
  </si>
  <si>
    <t xml:space="preserve"> 4  Appearance or audible noise, &gt;75% customers object</t>
  </si>
  <si>
    <t xml:space="preserve"> 4  Moderate disruption (100% reworked online)</t>
  </si>
  <si>
    <t xml:space="preserve"> 3  Appearance or audible noise, &gt;50% customers object</t>
  </si>
  <si>
    <t xml:space="preserve"> 3  Moderate disruption (portion reworked online)</t>
  </si>
  <si>
    <t xml:space="preserve"> 2  Appearance or audible noise, &lt;25% customers object</t>
  </si>
  <si>
    <t xml:space="preserve"> 2  Minor disruption (slight inconvenience to process)</t>
  </si>
  <si>
    <t xml:space="preserve"> 1  No effect</t>
  </si>
  <si>
    <t>OCCURENCE SCALE</t>
  </si>
  <si>
    <t>10  &gt;100 Per 1,000</t>
  </si>
  <si>
    <t xml:space="preserve"> 9    50 Per 1,000</t>
  </si>
  <si>
    <t xml:space="preserve"> 8    20 per 1,000</t>
  </si>
  <si>
    <t xml:space="preserve"> 7    10 Per 1,000</t>
  </si>
  <si>
    <t xml:space="preserve"> 6    2 Per 1,000</t>
  </si>
  <si>
    <t xml:space="preserve"> 5    0.5 Per 1,000</t>
  </si>
  <si>
    <t xml:space="preserve"> 4    0.1 Per 1,000</t>
  </si>
  <si>
    <t xml:space="preserve"> 3    0.01 per 1,000</t>
  </si>
  <si>
    <t xml:space="preserve"> 2    &lt;0.01 Per 1,000</t>
  </si>
  <si>
    <t xml:space="preserve"> 1    Failure eliminated through prevention</t>
  </si>
  <si>
    <t xml:space="preserve"> 1    Failure eliminated through preventive control</t>
  </si>
  <si>
    <t>DETECTION SCALE</t>
  </si>
  <si>
    <t>10  Absolute Impossible</t>
  </si>
  <si>
    <t xml:space="preserve"> 9  Very Remote</t>
  </si>
  <si>
    <t xml:space="preserve"> 8  Remote</t>
  </si>
  <si>
    <t xml:space="preserve"> 7  Very Low</t>
  </si>
  <si>
    <t xml:space="preserve"> 6  Low</t>
  </si>
  <si>
    <t xml:space="preserve"> 5  Moderate</t>
  </si>
  <si>
    <t xml:space="preserve"> 4  Moderately High</t>
  </si>
  <si>
    <t xml:space="preserve"> 3  High</t>
  </si>
  <si>
    <t xml:space="preserve"> 2  Very High</t>
  </si>
  <si>
    <t xml:space="preserve"> 1  Almost Certain</t>
  </si>
  <si>
    <t>003</t>
  </si>
  <si>
    <t>FMEA Scoring Criteria added as last tab of this workbook</t>
  </si>
  <si>
    <t>Summarise below Gauge Repeatability &amp; Reproducibility (GR&amp;R) results and action(s)</t>
  </si>
  <si>
    <t xml:space="preserve">Latest detailed print reflecting part-number and rev level. For complicated assemblies an iso-plot will be accepted. Element also needs to include a Bill of Materials (BOM). Each and every feature must be “ballooned” or “road mapped” to correspond with the dimensional inspection results (including drawing notes, standard tolerance notes and specifications, and anything else relevant to the design of the part).
Attach Drawing to the PPAP Package </t>
  </si>
  <si>
    <t xml:space="preserve">A copy of the Design Failure Mode and Effect Analysis (DFMEA), reviewed and signed-off by supplier. If Allegion is design responsible, usually Allegion may not share this document with the supplier. However, the list of all critical or high impact product characteristics should be shared with the supplier, so they can be addressed on the PFMEA and Control Plan.
</t>
  </si>
  <si>
    <t xml:space="preserve">A copy of the Process Failure Mode and Effect Analysis (PFMEA), reviewed and signed-off by supplier. The PFMEA follows the Process Flow steps, and indicate "what could go wrong" during the process of each component.
</t>
  </si>
  <si>
    <t xml:space="preserve">A list of every dimension noted on the ballooned drawing. This list shows the product characteristic, specification, the measurement results and the assessment showing if this dimension is "ok" or "not ok". A minimum of 3 pieces is reported per product/process combination.
</t>
  </si>
  <si>
    <t xml:space="preserve">Data submitted needs to prove that component/material meets all material, performance and test requirements identified by Allegion (print) and/or Supplier (internal). A minimum data set of 3 samples is required.
</t>
  </si>
  <si>
    <t>If utilizing in-house lab for material and or performance test results insert the lab’s testing scope in this section. If using an outside lab, include lab certification with scope.</t>
  </si>
  <si>
    <t>If CPK is Less than 1.33 an accompanying Action Plan is required.</t>
  </si>
  <si>
    <t xml:space="preserve">A completed Allegion-PSW warranting the product/material meeting all applicable specifications and standards. No product and/or process changes are allowed unless Allegion has given approval to do so per AIAG-PPAP 4th edition section 3.
</t>
  </si>
  <si>
    <t>New Supplier or Manufacture Location</t>
  </si>
  <si>
    <t>Supplier Site Location Change</t>
  </si>
  <si>
    <t>New Part or Product (Initial Submission)</t>
  </si>
  <si>
    <t>New or Modified Tooling</t>
  </si>
  <si>
    <t>Change in Material</t>
  </si>
  <si>
    <t>Engineering Change (Dimensional)</t>
  </si>
  <si>
    <t>Change in Process</t>
  </si>
  <si>
    <t>SOURCED (OEM) PRODUCTS</t>
  </si>
  <si>
    <t>METAL COMPONENTS</t>
  </si>
  <si>
    <t>ELECTRONICS/ELECTRO-MECHANICAL</t>
  </si>
  <si>
    <t>PCBA's, Solenoids, Power Modules, Key-Pads, Key-Cards, Miscellaneous Electronics and Switches</t>
  </si>
  <si>
    <t>ENGINEERED COMPONENTS</t>
  </si>
  <si>
    <t xml:space="preserve">Plastic Parts, Plastic Resins, Cordset and Plugs, Rubber/Felt/Fiber and Nameplates </t>
  </si>
  <si>
    <t>CHEMICALS</t>
  </si>
  <si>
    <t>Paints, (Powder) Coatings, Chemicals, Plating Chemicals and Lubricants</t>
  </si>
  <si>
    <t>MISCELLANEOUS</t>
  </si>
  <si>
    <t>Packaging, Fasteners, Labels, Product Manuals</t>
  </si>
  <si>
    <t>Warrant and Dimensional Data (and for designated appearance items, an AAR) submitted to Allegion</t>
  </si>
  <si>
    <t>Warrant with product samples and limited supporting data submitted to Allegion</t>
  </si>
  <si>
    <t>Warrant with product samples and complete supporting data submitted to Allegion</t>
  </si>
  <si>
    <t>Warrant and other requirements as defined by Allegion</t>
  </si>
  <si>
    <t>Warrant with product samples and complete supporting data reviewed at the supplier's manufacturing location</t>
  </si>
  <si>
    <t>PPAP Reason</t>
  </si>
  <si>
    <t>PPAP Level</t>
  </si>
  <si>
    <r>
      <t xml:space="preserve">Supplier </t>
    </r>
    <r>
      <rPr>
        <b/>
        <sz val="11"/>
        <rFont val="Arial"/>
        <family val="2"/>
      </rPr>
      <t>SHALL</t>
    </r>
    <r>
      <rPr>
        <sz val="11"/>
        <rFont val="Arial"/>
        <family val="2"/>
      </rPr>
      <t xml:space="preserve"> use Allegion format for PPAP submissions</t>
    </r>
  </si>
  <si>
    <t>Locksets, Hardware, Kryptonite, Fusion, Closures, Exit Devices, Sub Assemblies</t>
  </si>
  <si>
    <t>Allegion Specific Requirements</t>
  </si>
  <si>
    <t>Special Instructions:</t>
  </si>
  <si>
    <t>List any Supplemental Requirments that are needed to define the Allegion Requirements for this specific PPAP:</t>
  </si>
  <si>
    <t>PPAP Item Name</t>
  </si>
  <si>
    <r>
      <t>Ø</t>
    </r>
    <r>
      <rPr>
        <sz val="12"/>
        <color rgb="FF000000"/>
        <rFont val="Arial"/>
        <family val="2"/>
      </rPr>
      <t>If required by the customer, the organization shall submit with the PPAP any part-specific checking aid (may be for assemblies or components)</t>
    </r>
  </si>
  <si>
    <r>
      <t>Ø</t>
    </r>
    <r>
      <rPr>
        <sz val="12"/>
        <color rgb="FF000000"/>
        <rFont val="Arial"/>
        <family val="2"/>
      </rPr>
      <t>Provision should be made for preventative maintenance of any checking aids for the life of the part</t>
    </r>
  </si>
  <si>
    <r>
      <t>Ø</t>
    </r>
    <r>
      <rPr>
        <sz val="12"/>
        <color rgb="FF000000"/>
        <rFont val="Arial"/>
        <family val="2"/>
      </rPr>
      <t>Measurement system analysis (MSA) studies shall be conducted in compliance with customer requirements</t>
    </r>
  </si>
  <si>
    <t>Production Part Approval Process (PPAP) Deliverables &amp; Instruction</t>
  </si>
  <si>
    <t>Complete summary of results for Critical and Significant Features Specified on Drawing (Tab 11. Initial Process Study) .</t>
  </si>
  <si>
    <r>
      <rPr>
        <b/>
        <sz val="12"/>
        <rFont val="Arial"/>
        <family val="2"/>
      </rPr>
      <t xml:space="preserve">Instructions: </t>
    </r>
    <r>
      <rPr>
        <sz val="12"/>
        <rFont val="Arial"/>
        <family val="2"/>
      </rPr>
      <t xml:space="preserve"> Fill out requested information in the opposite table. Information, where possible will then populate across onto other documents within this workbook.</t>
    </r>
  </si>
  <si>
    <t>If required by Allegion a written statement that approves the component/material to be PPAP’d by Allegion Engineering</t>
  </si>
  <si>
    <t>A copy of the Control Plan, reviewed and signed-off by supplier. The Control Plan follows the PFMEA steps, and provides more details on how the "potential issues" are checked in the incoming quality, assembly process or during inspections or test of finished products.  All product features are to be addressed in the Control Plan, with special emphasis on Critical or Significant Characteristics.</t>
  </si>
  <si>
    <t>Note: Minitab is the preferred statistical calculation tool.</t>
  </si>
  <si>
    <t>If required by the customer, the organization shall submit with the PPAP any part-specific checking aid (may be for assemblies or components) - See TAB 16 for further instructions.</t>
  </si>
  <si>
    <r>
      <t>Ø</t>
    </r>
    <r>
      <rPr>
        <sz val="12"/>
        <color rgb="FF000000"/>
        <rFont val="Arial"/>
        <family val="2"/>
      </rPr>
      <t>The organization shall certify that all elements of the checking aid agree with part dimensional requirements</t>
    </r>
  </si>
  <si>
    <t>See TAB 17 for ADDITIONAL requirements that are Specified by ALLEGION.</t>
  </si>
  <si>
    <t>Steel, Brass, Zinc, Zinc Ingots, Castings, Extrusions, Forgings, Bearings, Gears, Powder Metal, Stampings, Springs, Finished Shells and Machined Parts</t>
  </si>
  <si>
    <t>Appearance Approval Report for Finished parts or where applicable.</t>
  </si>
  <si>
    <t>Revision History:</t>
  </si>
  <si>
    <t>For questions, please refer to the Allegion Global Supplier Quality Manual, or your supplier quality engineer, or supplier development engineer contact at Allegion.</t>
  </si>
  <si>
    <t>PPAP Guidance Matrix</t>
  </si>
  <si>
    <t>The local site will still determine the actual level and requirements, this is a guidance for Default Levels to use.</t>
  </si>
  <si>
    <t>The organization shall retain at appropriate location and make available to customer on request</t>
  </si>
  <si>
    <t>The organization shall submit to the customer and retain a copy of records or documentation items at appropriate locations</t>
  </si>
  <si>
    <t>The organization shall retain at appropriate location and submit to the customer upon request</t>
  </si>
  <si>
    <t>Any ECNs that are not yet recorded in latest print or ISO-plot referenced in Element 1.</t>
  </si>
  <si>
    <t>MSA shall be conducted for all gages used for measuring critical and significant characteristics regardless if these provide attribute or variable data. As part of PPAP all gages need to be capable per AIAG guidelines.  A summary of results shall be provided on tab 8. MSA.</t>
  </si>
  <si>
    <t>Rev 0: 5-29-2014:  Initial Release for Allegion Plc</t>
  </si>
  <si>
    <t>Sample Size</t>
  </si>
  <si>
    <t>Minimum sample size for Capability Analysis is 30.</t>
  </si>
  <si>
    <r>
      <t xml:space="preserve">The Allegion qualification process mirror’s the Production Part Approval Process (PPAP) as published by AIAG. For more information please refer to the AIAG reference manuals.   
</t>
    </r>
    <r>
      <rPr>
        <b/>
        <sz val="10"/>
        <rFont val="Arial"/>
        <family val="2"/>
      </rPr>
      <t>Note:</t>
    </r>
    <r>
      <rPr>
        <sz val="10"/>
        <rFont val="Arial"/>
        <family val="2"/>
      </rPr>
      <t xml:space="preserve">  The PPAP Deliverables shall be defined on this page along with instruction under each element header. Any Customer Specific Requirements shall be identified on tab 17.Customer Specific Requirements.  
All deliverables identified with an "X" are required and MUST be completed as per the instructions. 
Allegion Quality enters the specified level in the “PPAP Level” box provided which will automatically select the requirements for that level.  Additional requirements may then be added by selecting the individual items with "X" in the associated box. Recommended default levels are provided as a guide on the  tab labelled:  “Default PPAP Matrix”.  The Submission Requirements for each level are further defined in the tab labelled: “PPAP Submission Requirements”.
</t>
    </r>
  </si>
  <si>
    <t>Key Contact EMAIL ID</t>
  </si>
  <si>
    <t>QUANTITY REQUIRED</t>
  </si>
  <si>
    <t>Sample product from the Significant Production Run shall be provided as specified by Allegion.   Quantities will be determined by the Allegion team; see Quantity Required field.  Allegion may choose to validate these parts, hence verifying the validity of the submitted PPAP results.  Samples should be clearly labelled as "PPAP Samples"</t>
  </si>
  <si>
    <t>Rev 1: 2-6-2015: Updated formulas Dimesional Test Results and Initial Capability Study</t>
  </si>
  <si>
    <t>GDC QF 003, Rev 1</t>
  </si>
  <si>
    <r>
      <t xml:space="preserve">
Level 1</t>
    </r>
    <r>
      <rPr>
        <sz val="14"/>
        <rFont val="Arial"/>
        <family val="2"/>
      </rPr>
      <t xml:space="preserve"> - Warrant only (and for designated appearance items, Appearance Approval Report)
</t>
    </r>
    <r>
      <rPr>
        <b/>
        <u/>
        <sz val="14"/>
        <rFont val="Arial"/>
        <family val="2"/>
      </rPr>
      <t>Level 2</t>
    </r>
    <r>
      <rPr>
        <sz val="14"/>
        <rFont val="Arial"/>
        <family val="2"/>
      </rPr>
      <t xml:space="preserve"> - Warrant with (5) product samples and limited supporting data
</t>
    </r>
    <r>
      <rPr>
        <b/>
        <u/>
        <sz val="14"/>
        <rFont val="Arial"/>
        <family val="2"/>
      </rPr>
      <t>Level 3</t>
    </r>
    <r>
      <rPr>
        <sz val="14"/>
        <rFont val="Arial"/>
        <family val="2"/>
      </rPr>
      <t xml:space="preserve"> - Warrant with (5) product samples and complete supporting documentation
</t>
    </r>
    <r>
      <rPr>
        <b/>
        <u/>
        <sz val="14"/>
        <rFont val="Arial"/>
        <family val="2"/>
      </rPr>
      <t>Level 4</t>
    </r>
    <r>
      <rPr>
        <sz val="14"/>
        <rFont val="Arial"/>
        <family val="2"/>
      </rPr>
      <t xml:space="preserve"> - Warrant with (5) product samples and other requirements as defined by Allegion
</t>
    </r>
    <r>
      <rPr>
        <b/>
        <u/>
        <sz val="14"/>
        <rFont val="Arial"/>
        <family val="2"/>
      </rPr>
      <t>Level 5</t>
    </r>
    <r>
      <rPr>
        <sz val="14"/>
        <rFont val="Arial"/>
        <family val="2"/>
      </rPr>
      <t xml:space="preserve"> - Warrant with product samples and complete supporting data reviewed at Supplier's manufacturing location</t>
    </r>
  </si>
  <si>
    <t>DIMENSION / SPECIFICATION (show blueprint location)</t>
  </si>
  <si>
    <t>Outlook.com</t>
  </si>
  <si>
    <t>24177842-SOP</t>
  </si>
  <si>
    <t xml:space="preserve">SOP – ALLEGION PCBA AQUEOUS CLEAN REQUIREMENTS AND ACCEPTABILITY </t>
  </si>
  <si>
    <t>24177834-SOP</t>
  </si>
  <si>
    <t xml:space="preserve">SOP – ALLEGION PCBA NO-CLEAN REQUIREMENTS AND ACCEPTABILITY </t>
  </si>
  <si>
    <t>24154106-SOP</t>
  </si>
  <si>
    <t xml:space="preserve">SOP – ALLEGION Altium E-CAD Usage </t>
  </si>
  <si>
    <t>24101305-SOP</t>
  </si>
  <si>
    <t>SOP – ALLEGION PCBA CLEANLINESS TESTING AND ACCEPTABILITY</t>
  </si>
  <si>
    <t>24096976-SOP</t>
  </si>
  <si>
    <t xml:space="preserve">SOP – ALLEGION POST-ASSEMBLY CIRCUIT COATINGS </t>
  </si>
  <si>
    <r>
      <rPr>
        <b/>
        <sz val="12"/>
        <rFont val="Arial"/>
        <family val="2"/>
      </rPr>
      <t xml:space="preserve">Instructions to Use LINKs:  </t>
    </r>
    <r>
      <rPr>
        <sz val="10"/>
        <rFont val="Arial"/>
        <family val="2"/>
      </rPr>
      <t xml:space="preserve">
Users must create an OUTLOOK.com user email ID.  Go to http:\outlook.com and follow the instructions to create a new account - Use "</t>
    </r>
    <r>
      <rPr>
        <b/>
        <i/>
        <sz val="10"/>
        <rFont val="Arial"/>
        <family val="2"/>
      </rPr>
      <t>Sign Up Now</t>
    </r>
    <r>
      <rPr>
        <sz val="10"/>
        <rFont val="Arial"/>
        <family val="2"/>
      </rPr>
      <t>".  This account may be linked to any other email ID that users may have.  
When accessing the SOP site, users must log in with the MS Outlook.com credentials, or their linked email IDs from other accounts.  When requesting access, tell us the email ID for your OUTLOOK.COM.</t>
    </r>
  </si>
  <si>
    <t>24096968-SOP</t>
  </si>
  <si>
    <t xml:space="preserve">SOP – ALLEGION PCBA FUNCTIONAL CIRCUIT TEST </t>
  </si>
  <si>
    <t>24096950-SOP</t>
  </si>
  <si>
    <t>SOP – ALLEGION PCBA IN-CIRCUIT TEST</t>
  </si>
  <si>
    <t>24096943-SOP</t>
  </si>
  <si>
    <t xml:space="preserve">SOP – ALLEGION PCB ASSEMBLY REQUIREMENTS SOP </t>
  </si>
  <si>
    <t>Global Supplier Manual</t>
  </si>
  <si>
    <t>24096935-SOP</t>
  </si>
  <si>
    <t xml:space="preserve">SOP – ALLEGION PCB FABRICATION </t>
  </si>
  <si>
    <t>Other Links</t>
  </si>
  <si>
    <t>LINKS to Allegion SharePoint Site</t>
  </si>
  <si>
    <t>Rev</t>
  </si>
  <si>
    <t>Subject</t>
  </si>
  <si>
    <t>Doc number</t>
  </si>
  <si>
    <t>STANDARD OPERATING PROCEDURES</t>
  </si>
  <si>
    <t>10.22. Capacity Demonstration Review: Run-at-Rate to be demonstrated during PPAP run - as agreed by Allegion and supplier</t>
  </si>
  <si>
    <t>10.21. Supplier Process Audit: Conducted and completed by Allegion</t>
  </si>
  <si>
    <t>10.20.Safe Launch Planning (SLP) - as agreed by Allegion and Supplier</t>
  </si>
  <si>
    <t>10.18 PSW: Periodic review of PPM/ Yields/ Deliveries with Allegion</t>
  </si>
  <si>
    <t>10.17b Specific Requirements: DFX for the product design for each PCB</t>
  </si>
  <si>
    <t>10.17a Specific Requirements: Note: All rework/repair to comply with IPC-A-610-II and IPC-7711/21 (Rework and Repair Requirements)</t>
  </si>
  <si>
    <t>10.16 Checking Aids</t>
  </si>
  <si>
    <t>10.15 Master Samples: Pulled from pre-production phase material</t>
  </si>
  <si>
    <t>10.14 Sample Product: PPAP Samples as Inspection Units</t>
  </si>
  <si>
    <t>10.11 Initial Process Studies: CpK Studies and criteria used</t>
  </si>
  <si>
    <t>10.10 Material, Performance Test Results for ICT &amp; coverage and conformal coating viscosity</t>
  </si>
  <si>
    <t>10.9 Dimensional Test Results analysis for any print-identified mechanical Significant Characteristics (SCs), conformal coat and SMT Placement</t>
  </si>
  <si>
    <t>10.8 GR&amp;R for Automated Optical Inspection (AOI), Visual Inspection, Conformal Coating, Solder Paste Thickness and ICT</t>
  </si>
  <si>
    <t>NOTE: SCs in YELLOW , Special Requirements are below in white and refer to PPAP element number</t>
  </si>
  <si>
    <t xml:space="preserve">  </t>
  </si>
  <si>
    <t xml:space="preserve">Qualification Requirements </t>
  </si>
  <si>
    <t>PCBA</t>
  </si>
  <si>
    <t>Allegion Specific Requirements for PCBAs</t>
  </si>
  <si>
    <t>CCT</t>
  </si>
  <si>
    <t>CCB</t>
  </si>
  <si>
    <t>BOM</t>
  </si>
  <si>
    <t>ASSY</t>
  </si>
  <si>
    <t>Attachment</t>
  </si>
  <si>
    <t>Name</t>
  </si>
  <si>
    <t>Part number</t>
  </si>
  <si>
    <t xml:space="preserve">               Master Label (Example)</t>
  </si>
  <si>
    <t>Barcode</t>
  </si>
  <si>
    <t>Drawing revision</t>
  </si>
  <si>
    <t>Quantity</t>
  </si>
  <si>
    <t>Manufacturing date</t>
  </si>
  <si>
    <t>Description (Assembly drawing title)</t>
  </si>
  <si>
    <t>Assembly part number &amp; oracle number</t>
  </si>
  <si>
    <t>Supplier name or logo</t>
  </si>
  <si>
    <r>
      <t>2.</t>
    </r>
    <r>
      <rPr>
        <b/>
        <sz val="7"/>
        <rFont val="Times New Roman"/>
        <family val="1"/>
      </rPr>
      <t xml:space="preserve">  </t>
    </r>
    <r>
      <rPr>
        <sz val="9"/>
        <rFont val="Tahoma"/>
        <family val="2"/>
      </rPr>
      <t xml:space="preserve">Each label </t>
    </r>
    <r>
      <rPr>
        <b/>
        <sz val="9"/>
        <color rgb="FFFF0000"/>
        <rFont val="Tahoma"/>
        <family val="2"/>
      </rPr>
      <t>will include</t>
    </r>
    <r>
      <rPr>
        <sz val="9"/>
        <color rgb="FFFF0000"/>
        <rFont val="Tahoma"/>
        <family val="2"/>
      </rPr>
      <t xml:space="preserve"> </t>
    </r>
    <r>
      <rPr>
        <sz val="9"/>
        <rFont val="Tahoma"/>
        <family val="2"/>
      </rPr>
      <t>the following information with a corresponding bar code.</t>
    </r>
  </si>
  <si>
    <r>
      <t>1.</t>
    </r>
    <r>
      <rPr>
        <b/>
        <sz val="7"/>
        <rFont val="Times New Roman"/>
        <family val="1"/>
      </rPr>
      <t xml:space="preserve">  </t>
    </r>
    <r>
      <rPr>
        <sz val="9"/>
        <rFont val="Tahoma"/>
        <family val="2"/>
      </rPr>
      <t>Bar</t>
    </r>
    <r>
      <rPr>
        <b/>
        <sz val="9"/>
        <rFont val="Tahoma"/>
        <family val="2"/>
      </rPr>
      <t xml:space="preserve"> </t>
    </r>
    <r>
      <rPr>
        <sz val="9"/>
        <rFont val="Tahoma"/>
        <family val="2"/>
      </rPr>
      <t>Code will be in accordance to the industry standard “Code 39” or “Code 128”.</t>
    </r>
  </si>
  <si>
    <r>
      <t>A.</t>
    </r>
    <r>
      <rPr>
        <b/>
        <sz val="7"/>
        <rFont val="Times New Roman"/>
        <family val="1"/>
      </rPr>
      <t xml:space="preserve">  </t>
    </r>
    <r>
      <rPr>
        <b/>
        <sz val="9"/>
        <rFont val="Tahoma"/>
        <family val="2"/>
      </rPr>
      <t xml:space="preserve">Master Box Labeling – </t>
    </r>
    <r>
      <rPr>
        <sz val="9"/>
        <rFont val="Tahoma"/>
        <family val="2"/>
      </rPr>
      <t>The Master box in a single shipment will have the following labeling requirement on each box.</t>
    </r>
  </si>
  <si>
    <t>Final Box Label (Example)</t>
  </si>
  <si>
    <t>Allegion SOPs</t>
  </si>
  <si>
    <t>24903395-SOP</t>
  </si>
  <si>
    <t>SOP – ALLEGION ECAD FOOTPRINT MODEL NAMING</t>
  </si>
  <si>
    <t>24903403-SOP</t>
  </si>
  <si>
    <t>SOP – ALLEGION CABLE ASSEMBLY FABRICATION</t>
  </si>
  <si>
    <t>SOP – ALLEGION ECAD TRAINING - ALTIUM</t>
  </si>
  <si>
    <t>24903411-SOP</t>
  </si>
  <si>
    <t>24903437-SOP</t>
  </si>
  <si>
    <t>SOP – ALLEGION LOW PRESSURE OVERMOLDING</t>
  </si>
  <si>
    <t>47244582-SOP</t>
  </si>
  <si>
    <t>SOP – ALLEGION PCBA STRAIN REQUIREMENTS</t>
  </si>
  <si>
    <t>47244964-SOP</t>
  </si>
  <si>
    <t>SOP – ALLEGION PCBA LABELING BAR QR CODE</t>
  </si>
  <si>
    <r>
      <t xml:space="preserve">10.17c Specific Requirements: All products to comply with Allegion SOP's as required. Please make sure to read and understand the SOP’s and requirements.  </t>
    </r>
    <r>
      <rPr>
        <b/>
        <sz val="8"/>
        <rFont val="Arial"/>
        <family val="2"/>
      </rPr>
      <t>See Tab for PCBA SOPs</t>
    </r>
  </si>
  <si>
    <t>GDC QF 004 - Allegion PPAP Workbook</t>
  </si>
  <si>
    <t xml:space="preserve">                          updated Default PPAP Matrix, added Functional and In-Circuit Test Coverage</t>
  </si>
  <si>
    <t xml:space="preserve">Rev. 2: 2-9-2016: Added 5 instead of 3 parts for measurements, added vendor and Allegion columns on measurements, added print location for dimension, updated SOP tab, and added "conditional approval" to PSW.   </t>
  </si>
  <si>
    <t>3 if the site has an acceptable OSA on file</t>
  </si>
  <si>
    <t>3/5*</t>
  </si>
  <si>
    <t xml:space="preserve">Please define specific measurement methodology.  Identify 
measurement process, equipment, orientation, and any other 
information that will allow the plant to easily duplicate measurements.  
Feel free to add photos. 
</t>
  </si>
  <si>
    <t>List any Supplemental Requirements that are needed to define the Allegion Requirements for this specific PPAP:</t>
  </si>
  <si>
    <t>After launch, production issues shall be addressed via an 8D within PRISM.  Suppliers will be required to obtain a logon/password for PRISM.</t>
  </si>
  <si>
    <t>Comments</t>
  </si>
  <si>
    <t>XXXX  Product Test Coverage Analysis</t>
  </si>
  <si>
    <t>Equipment</t>
  </si>
  <si>
    <t>Coverage %</t>
  </si>
  <si>
    <t>Total Components [232]</t>
  </si>
  <si>
    <t>Supplier</t>
  </si>
  <si>
    <t>AOI Only</t>
  </si>
  <si>
    <t>Model</t>
  </si>
  <si>
    <t>ICT Only</t>
  </si>
  <si>
    <t>Assembly Part Number :</t>
  </si>
  <si>
    <t>FCT Only</t>
  </si>
  <si>
    <t>FCT/ICT</t>
  </si>
  <si>
    <t>FCT/ICT/AOI (Goal is 100%)</t>
  </si>
  <si>
    <t>Reference.</t>
  </si>
  <si>
    <t>Type</t>
  </si>
  <si>
    <t>All Test Overall</t>
  </si>
  <si>
    <t>ICT</t>
  </si>
  <si>
    <t>AOI</t>
  </si>
  <si>
    <t>FCT</t>
  </si>
  <si>
    <t>Detectable by</t>
  </si>
  <si>
    <t>Negative Test</t>
  </si>
  <si>
    <t>Negative test comments</t>
  </si>
  <si>
    <t>NEGATIVE TEST FOR PROCESS</t>
  </si>
  <si>
    <t>TEST RESULTS</t>
  </si>
  <si>
    <t>Model/Name</t>
  </si>
  <si>
    <t>AAA  BBB</t>
  </si>
  <si>
    <t>XXXX</t>
  </si>
  <si>
    <t>FCT/ICT/AOI</t>
  </si>
  <si>
    <t>C1</t>
  </si>
  <si>
    <t>CAP,  0.1 UF 10% 16V 0402 SMD</t>
  </si>
  <si>
    <t>ALLEGION0768</t>
  </si>
  <si>
    <t>SMT</t>
  </si>
  <si>
    <t>T</t>
  </si>
  <si>
    <t>parallel cap with c2 (10uF)</t>
  </si>
  <si>
    <t>Included</t>
  </si>
  <si>
    <t>C2 is a 10uF with 10% tolerance</t>
  </si>
  <si>
    <t>C10</t>
  </si>
  <si>
    <t>CAP, 10PF 1% 100V C0G SMD 0603</t>
  </si>
  <si>
    <t>ALLEGION0806</t>
  </si>
  <si>
    <t>parallel cap with c9 (120pF)</t>
  </si>
  <si>
    <t>ICT-AOI</t>
  </si>
  <si>
    <t>YES</t>
  </si>
  <si>
    <t>C14</t>
  </si>
  <si>
    <t>parallel cap with c12 (120pF)</t>
  </si>
  <si>
    <t>Please confirm detection capability</t>
  </si>
  <si>
    <t>C32</t>
  </si>
  <si>
    <t>parallel cap with c34 (1uF)</t>
  </si>
  <si>
    <t>C34 1uF with 10% tolerance</t>
  </si>
  <si>
    <t>C4</t>
  </si>
  <si>
    <t>Parallel cap with C66&amp;C43 (122uF)</t>
  </si>
  <si>
    <t>22UF 20% tolerance 100 UF 20%</t>
  </si>
  <si>
    <t>C55</t>
  </si>
  <si>
    <t>CAP, 0.01 UF 10% 50V X7R 0402 SMD</t>
  </si>
  <si>
    <t>ALLEGION0786</t>
  </si>
  <si>
    <t>parallel cap c80 (100uF)</t>
  </si>
  <si>
    <t>Parallel with C80 100 UF 20%</t>
  </si>
  <si>
    <t>C57</t>
  </si>
  <si>
    <t>CAP, 0.01 UF 100V 10% X7R 0603</t>
  </si>
  <si>
    <t>ALLEGION0753</t>
  </si>
  <si>
    <t xml:space="preserve">parallel cap with C49 thru L4 (100uF) </t>
  </si>
  <si>
    <t>Parallel with C49 100uF</t>
  </si>
  <si>
    <t>C58</t>
  </si>
  <si>
    <t>C61</t>
  </si>
  <si>
    <t>CAP, 0.012 UF 10% CERAMIC 0402</t>
  </si>
  <si>
    <t>ALLEGION0785</t>
  </si>
  <si>
    <t>C62</t>
  </si>
  <si>
    <t>C63</t>
  </si>
  <si>
    <t>Parallel with C66 100 UF 20%</t>
  </si>
  <si>
    <t>C67</t>
  </si>
  <si>
    <t>C68</t>
  </si>
  <si>
    <t>C71</t>
  </si>
  <si>
    <t>C72</t>
  </si>
  <si>
    <t>C76</t>
  </si>
  <si>
    <t>parallel cap with C79 (4.7uF)</t>
  </si>
  <si>
    <t>Parallel with C79 4.7UF 20%</t>
  </si>
  <si>
    <t>C78</t>
  </si>
  <si>
    <t>CAP,0.47UF 16V X7R 10% SMD 0603</t>
  </si>
  <si>
    <t>IRS0142</t>
  </si>
  <si>
    <t>C81</t>
  </si>
  <si>
    <t>C83</t>
  </si>
  <si>
    <t>C90</t>
  </si>
  <si>
    <t>D20</t>
  </si>
  <si>
    <t>DIODE, SCHOTTKY 20V 0.5A 2-PIN SOD-123</t>
  </si>
  <si>
    <t>IRS0052</t>
  </si>
  <si>
    <t>shorted out by device "b1"</t>
  </si>
  <si>
    <t>AOI-FCT</t>
  </si>
  <si>
    <t>J2</t>
  </si>
  <si>
    <t>CONN, SHROUDED HEADER 20 POS 1.27MM</t>
  </si>
  <si>
    <t>IRS0022</t>
  </si>
  <si>
    <t>No test</t>
  </si>
  <si>
    <t>Polarity, alignment, presence</t>
  </si>
  <si>
    <t>Functional</t>
  </si>
  <si>
    <t>Create Short between J2-2 &amp; J2-4</t>
  </si>
  <si>
    <t>R4</t>
  </si>
  <si>
    <t>RES,  1K OHM 1% 1/10W THICK FILM 0402</t>
  </si>
  <si>
    <t>IRS0036</t>
  </si>
  <si>
    <t xml:space="preserve">"r4" is not accessible at node "SENSE" </t>
  </si>
  <si>
    <t>Tested -include on neg</t>
  </si>
  <si>
    <t>Need to validate functional detection</t>
  </si>
  <si>
    <t>Need to validate if FCT detects this.</t>
  </si>
  <si>
    <t>U10</t>
  </si>
  <si>
    <t>IC, FLASH MEMORY 8PIN SOIC8</t>
  </si>
  <si>
    <t>ALLEGION0797</t>
  </si>
  <si>
    <t>Tested, polarity solder, shorts, legends</t>
  </si>
  <si>
    <t>FUNCTIONAL</t>
  </si>
  <si>
    <t>U11</t>
  </si>
  <si>
    <t>IC, MCU 16-BIT PIC24 PIC RISC 256KB</t>
  </si>
  <si>
    <t>IRS0264</t>
  </si>
  <si>
    <t>U12</t>
  </si>
  <si>
    <t>IC,DC STEP DWN 3VTO16.5V INPUT 8-PIN SOI</t>
  </si>
  <si>
    <t>IRS0145</t>
  </si>
  <si>
    <t>U15</t>
  </si>
  <si>
    <t>IC, MCU 8BIT PIC 12 UDFN</t>
  </si>
  <si>
    <t>ALLEGION0760</t>
  </si>
  <si>
    <t>U5</t>
  </si>
  <si>
    <t>IC, CONTACTLESS READER HVQFN32</t>
  </si>
  <si>
    <t>IRS0439</t>
  </si>
  <si>
    <t>U6</t>
  </si>
  <si>
    <t>IC, MIFARE SAM AV2</t>
  </si>
  <si>
    <t>IRS0437</t>
  </si>
  <si>
    <t>U7</t>
  </si>
  <si>
    <t>IC, POWER BOOST VSON EP TPS2501</t>
  </si>
  <si>
    <t>ALLEGION0905</t>
  </si>
  <si>
    <t>U9</t>
  </si>
  <si>
    <t>IC, SIO PROCESSOR 5X5DFN</t>
  </si>
  <si>
    <t>IRS0365</t>
  </si>
  <si>
    <t>No test MIK only</t>
  </si>
  <si>
    <t>Y2</t>
  </si>
  <si>
    <t>CRYSTAL, 27.12MHZ 18PF CS53B</t>
  </si>
  <si>
    <t>ALLEGION0780</t>
  </si>
  <si>
    <t>Y3</t>
  </si>
  <si>
    <t>CRYSTAL, 32.768KHZ 7PF SMD</t>
  </si>
  <si>
    <t>IRS0337</t>
  </si>
  <si>
    <t>Y4</t>
  </si>
  <si>
    <t>RESONATOR, 8MHZ 3-PIN CSMD</t>
  </si>
  <si>
    <t>IRS0049</t>
  </si>
  <si>
    <t>Solder is not possible to validate</t>
  </si>
  <si>
    <t>C11</t>
  </si>
  <si>
    <t>CAP, 15PF 1% 100V C0G SMD 0603</t>
  </si>
  <si>
    <t>ALLEGION0807</t>
  </si>
  <si>
    <t>V</t>
  </si>
  <si>
    <t>Value</t>
  </si>
  <si>
    <t>C12</t>
  </si>
  <si>
    <t>CAP, 120PF 1% 100V C0G SMD 0603</t>
  </si>
  <si>
    <t>ALLEGION0809</t>
  </si>
  <si>
    <t>C13</t>
  </si>
  <si>
    <t>CAP, 24PF 1% 100V C0G SMD 0603</t>
  </si>
  <si>
    <t>ALLEGION0811</t>
  </si>
  <si>
    <t>C15</t>
  </si>
  <si>
    <t>CAP, 75PF 1% 100V C0G SMD 0603</t>
  </si>
  <si>
    <t>ALLEGION0808</t>
  </si>
  <si>
    <t>C16</t>
  </si>
  <si>
    <t>C19</t>
  </si>
  <si>
    <t>CAP, 1000 PF 10% 250V 0805 SMD</t>
  </si>
  <si>
    <t>ALLEGION0767</t>
  </si>
  <si>
    <t>FSK detection</t>
  </si>
  <si>
    <t>ICT-AOI-FCT</t>
  </si>
  <si>
    <t>C2</t>
  </si>
  <si>
    <t>CAP, 10UF 16V 20% TANT SMD 1206</t>
  </si>
  <si>
    <t>ALLEGION0752</t>
  </si>
  <si>
    <t>C20</t>
  </si>
  <si>
    <t>CAP, 0.1UF 10% 100V X7R SMD 0603</t>
  </si>
  <si>
    <t>ALLEGION0805</t>
  </si>
  <si>
    <t>C21</t>
  </si>
  <si>
    <t>C22</t>
  </si>
  <si>
    <t>C23</t>
  </si>
  <si>
    <t>CAP, 1800 PF 10% 200V C0G 1210 SMD</t>
  </si>
  <si>
    <t>ALLEGION0778</t>
  </si>
  <si>
    <t>C25</t>
  </si>
  <si>
    <t>CAP, 680 PF 5% 250V C0G 0603 SMD</t>
  </si>
  <si>
    <t>ALLEGION0776</t>
  </si>
  <si>
    <t>ASK detection</t>
  </si>
  <si>
    <t>C29</t>
  </si>
  <si>
    <t>C3</t>
  </si>
  <si>
    <t>CAP, 150 UF 20% 10V TANT 3528</t>
  </si>
  <si>
    <t>ALLEGION0781</t>
  </si>
  <si>
    <t>C30</t>
  </si>
  <si>
    <t>CAP, 200 PF 5% 50V C0G 0402 SMD</t>
  </si>
  <si>
    <t>ALLEGION0775</t>
  </si>
  <si>
    <t>C31</t>
  </si>
  <si>
    <t>CAP, 150 PF 5% 50V C0G 0402 SMD</t>
  </si>
  <si>
    <t>ALLEGION0769</t>
  </si>
  <si>
    <t>C33</t>
  </si>
  <si>
    <t>C34</t>
  </si>
  <si>
    <t>CAP, 1 UF 16V 10% X5R 0603 SMD</t>
  </si>
  <si>
    <t>ALLEGION0756</t>
  </si>
  <si>
    <t>C36</t>
  </si>
  <si>
    <t>CAP, 100 PF 5% 50V C0G 0402 SMD</t>
  </si>
  <si>
    <t>ALLEGION0765</t>
  </si>
  <si>
    <t>C38</t>
  </si>
  <si>
    <t>CAP, 56 PF 5% 50V C0G 0402 SMD</t>
  </si>
  <si>
    <t>ALLEGION0777</t>
  </si>
  <si>
    <t>C39</t>
  </si>
  <si>
    <t>CAP, 20 PF 5% 50V C0G 0402 SMD</t>
  </si>
  <si>
    <t>ALLEGION0903</t>
  </si>
  <si>
    <t>OSC 27.12MHz</t>
  </si>
  <si>
    <t>C40</t>
  </si>
  <si>
    <t>C41</t>
  </si>
  <si>
    <t>C42</t>
  </si>
  <si>
    <t>CAP, 2000PF 25V 5% 0402</t>
  </si>
  <si>
    <t>IRS0411</t>
  </si>
  <si>
    <t>C44</t>
  </si>
  <si>
    <t>C45</t>
  </si>
  <si>
    <t>CAP,0.001UF 50V C0G 5% SMD 0402</t>
  </si>
  <si>
    <t>IRS0137</t>
  </si>
  <si>
    <t>C48</t>
  </si>
  <si>
    <t>CAP, 22 PF 5% 50V C0G 0402 SMD</t>
  </si>
  <si>
    <t>ALLEGION0774</t>
  </si>
  <si>
    <t>C49</t>
  </si>
  <si>
    <t>CAP, 100 UF 20% 10V TANT 3528</t>
  </si>
  <si>
    <t>ALLEGION0766</t>
  </si>
  <si>
    <t>C5</t>
  </si>
  <si>
    <t>CAP, 22UF 20% 10V X5R 1206</t>
  </si>
  <si>
    <t>ALLEGION0902</t>
  </si>
  <si>
    <t>C51</t>
  </si>
  <si>
    <t>CAP, 160 PF 5% 50V C0G 0402 SMD</t>
  </si>
  <si>
    <t>ALLEGION0772</t>
  </si>
  <si>
    <t>C53</t>
  </si>
  <si>
    <t>C54</t>
  </si>
  <si>
    <t>C59</t>
  </si>
  <si>
    <t>C60</t>
  </si>
  <si>
    <t>C64</t>
  </si>
  <si>
    <t>C66</t>
  </si>
  <si>
    <t>C69</t>
  </si>
  <si>
    <t>C70</t>
  </si>
  <si>
    <t>C73</t>
  </si>
  <si>
    <t>C74</t>
  </si>
  <si>
    <t>CAP, 12 PF 1% 50V C0G 0402</t>
  </si>
  <si>
    <t>ALLEGION0792</t>
  </si>
  <si>
    <t>32.768KHz Osc</t>
  </si>
  <si>
    <t>C75</t>
  </si>
  <si>
    <t>C77</t>
  </si>
  <si>
    <t>C79</t>
  </si>
  <si>
    <t>CAP,4.7UF 25VDC 20% SRFCE MOUNT T&amp;R</t>
  </si>
  <si>
    <t>IRS0166</t>
  </si>
  <si>
    <t>C8</t>
  </si>
  <si>
    <t>CAP, 0.01 UF 10% 250V X7R 0805 SMD</t>
  </si>
  <si>
    <t>ALLEGION0770</t>
  </si>
  <si>
    <t>C80</t>
  </si>
  <si>
    <t>C9</t>
  </si>
  <si>
    <t>L1</t>
  </si>
  <si>
    <t>INDUCTOR, 1UH 5% 7.96MHZ 30Q-FACTOR 400M</t>
  </si>
  <si>
    <t>IRS0157</t>
  </si>
  <si>
    <t>L2</t>
  </si>
  <si>
    <t>L4</t>
  </si>
  <si>
    <t>INDUCTOR, 100UH 190MA 1812</t>
  </si>
  <si>
    <t>IRS0427</t>
  </si>
  <si>
    <t>L5</t>
  </si>
  <si>
    <t>INDUCTOR, 2.2UH 20% 1008 2.3A 102MOHM</t>
  </si>
  <si>
    <t>ALLEGION0906</t>
  </si>
  <si>
    <t>L6</t>
  </si>
  <si>
    <t>INDUCTOR, 22UH 20% 600MA 622 MOHM</t>
  </si>
  <si>
    <t>ALLEGION0901</t>
  </si>
  <si>
    <t>NA</t>
  </si>
  <si>
    <t>L7</t>
  </si>
  <si>
    <t>INDUCTOR, 470NH 5% 0603</t>
  </si>
  <si>
    <t>ALLEGION0798</t>
  </si>
  <si>
    <t>R10</t>
  </si>
  <si>
    <t>RES, 10K OHM 1% 0.1W SMD, TF 0603</t>
  </si>
  <si>
    <t>ALLEGION0813</t>
  </si>
  <si>
    <t>R100</t>
  </si>
  <si>
    <t>RES,0.1 OHM 1% 1/16W THICK FILM 0402</t>
  </si>
  <si>
    <t>IRS0161</t>
  </si>
  <si>
    <t>R101</t>
  </si>
  <si>
    <t>RES, 10K OHM 1% 1/10W SMD T FILM 0402</t>
  </si>
  <si>
    <t>IRS0281</t>
  </si>
  <si>
    <t>Keypad test</t>
  </si>
  <si>
    <t>R102</t>
  </si>
  <si>
    <t>R103</t>
  </si>
  <si>
    <t>RES, 100K OHM 1% 1/10W THICK FILM 0402</t>
  </si>
  <si>
    <t>IRS0112</t>
  </si>
  <si>
    <t>R104</t>
  </si>
  <si>
    <t>R105</t>
  </si>
  <si>
    <t>R106</t>
  </si>
  <si>
    <t>R108</t>
  </si>
  <si>
    <t>R109</t>
  </si>
  <si>
    <t>RES, 180 OHM 1% 1/10W THICK FILM 0402</t>
  </si>
  <si>
    <t>IRS0117</t>
  </si>
  <si>
    <t>Buzzer</t>
  </si>
  <si>
    <t>R110</t>
  </si>
  <si>
    <t>RES, 68 OHM 1% 1/10W 0402 SMD</t>
  </si>
  <si>
    <t>ALLEGION0783</t>
  </si>
  <si>
    <t>LED test</t>
  </si>
  <si>
    <t>R111</t>
  </si>
  <si>
    <t>R112</t>
  </si>
  <si>
    <t>R113</t>
  </si>
  <si>
    <t>R114</t>
  </si>
  <si>
    <t>I2C Pull up</t>
  </si>
  <si>
    <t>R115</t>
  </si>
  <si>
    <t>I2C data</t>
  </si>
  <si>
    <t>R116</t>
  </si>
  <si>
    <t>I2C Clock</t>
  </si>
  <si>
    <t>R117</t>
  </si>
  <si>
    <t>R16</t>
  </si>
  <si>
    <t>RES, 1M OHM 5% 1/10W SMD 0402</t>
  </si>
  <si>
    <t>ALLEGION0788</t>
  </si>
  <si>
    <t>R19</t>
  </si>
  <si>
    <t>RES, 820 OHM  1% 1/10W SMD 0603</t>
  </si>
  <si>
    <t>ALLEGION0749</t>
  </si>
  <si>
    <t>R2</t>
  </si>
  <si>
    <t>USB</t>
  </si>
  <si>
    <t>R20</t>
  </si>
  <si>
    <t>R23</t>
  </si>
  <si>
    <t>R24</t>
  </si>
  <si>
    <t>RES, 243K OHM 1% 1/10W THICK FILM 0402</t>
  </si>
  <si>
    <t>IRS0120</t>
  </si>
  <si>
    <t>R28</t>
  </si>
  <si>
    <t>RES, 120 OHM 1% 1/10W 0402 SMD</t>
  </si>
  <si>
    <t>ALLEGION0759</t>
  </si>
  <si>
    <t>LED</t>
  </si>
  <si>
    <t>R29</t>
  </si>
  <si>
    <t>R32</t>
  </si>
  <si>
    <t>R33</t>
  </si>
  <si>
    <t>R34</t>
  </si>
  <si>
    <t>R35</t>
  </si>
  <si>
    <t>RES, 10.7K OHM 1% 1/10W THICK FILM 0402</t>
  </si>
  <si>
    <t>IRS0114</t>
  </si>
  <si>
    <t>R36</t>
  </si>
  <si>
    <t>RES, 220 OHM 5% 1/2W SMD 1210</t>
  </si>
  <si>
    <t>ALLEGION0795</t>
  </si>
  <si>
    <t>R37</t>
  </si>
  <si>
    <t>RES, 432K OHM 1% 1/10W THICK FILM 0402</t>
  </si>
  <si>
    <t>IRS0124</t>
  </si>
  <si>
    <t>R38</t>
  </si>
  <si>
    <t>R39</t>
  </si>
  <si>
    <t>R40</t>
  </si>
  <si>
    <t>R41</t>
  </si>
  <si>
    <t>RES, 35.7K OHM 1% 1/10W THICK FILM 0402</t>
  </si>
  <si>
    <t>IRS0121</t>
  </si>
  <si>
    <t>R42</t>
  </si>
  <si>
    <t>R43</t>
  </si>
  <si>
    <t>R44</t>
  </si>
  <si>
    <t>R45</t>
  </si>
  <si>
    <t>RES,1.54K OHM 1% 1/10W THICK FILM 0402</t>
  </si>
  <si>
    <t>IRS0116</t>
  </si>
  <si>
    <t>R48</t>
  </si>
  <si>
    <t>RES, 200 OHM 1% 1/10W 0402 SMD</t>
  </si>
  <si>
    <t>ALLEGION0779</t>
  </si>
  <si>
    <t>R49</t>
  </si>
  <si>
    <t>R5</t>
  </si>
  <si>
    <t>RES,15 OHM 5% 1/2W THICK FILM 1210</t>
  </si>
  <si>
    <t>IRS0134</t>
  </si>
  <si>
    <t>R50</t>
  </si>
  <si>
    <t>R51</t>
  </si>
  <si>
    <t>R53</t>
  </si>
  <si>
    <t>R54</t>
  </si>
  <si>
    <t>R55</t>
  </si>
  <si>
    <t>R56</t>
  </si>
  <si>
    <t>R57</t>
  </si>
  <si>
    <t>Smart Enable</t>
  </si>
  <si>
    <t>R58</t>
  </si>
  <si>
    <t>R59</t>
  </si>
  <si>
    <t>RES, 53.6 KOHM 1% 1/10W 0402 SMD</t>
  </si>
  <si>
    <t>ALLEGION0771</t>
  </si>
  <si>
    <t>R6</t>
  </si>
  <si>
    <t>R60</t>
  </si>
  <si>
    <t>R61</t>
  </si>
  <si>
    <t>RES,604K OHM 1% 1/10W THICK FILM 0402</t>
  </si>
  <si>
    <t>IRS0126</t>
  </si>
  <si>
    <t>R63</t>
  </si>
  <si>
    <t>R64</t>
  </si>
  <si>
    <t>RES, 100 OHM 1/10W 1% 0402 SMD</t>
  </si>
  <si>
    <t>IRS0533</t>
  </si>
  <si>
    <t>R65</t>
  </si>
  <si>
    <t>R66</t>
  </si>
  <si>
    <t>R67</t>
  </si>
  <si>
    <t>Value- MIK only</t>
  </si>
  <si>
    <t>R68</t>
  </si>
  <si>
    <t>R69</t>
  </si>
  <si>
    <t>Programming</t>
  </si>
  <si>
    <t>R7</t>
  </si>
  <si>
    <t>R70</t>
  </si>
  <si>
    <t>R71</t>
  </si>
  <si>
    <t>R72</t>
  </si>
  <si>
    <t>Iclass chiip</t>
  </si>
  <si>
    <t>R73</t>
  </si>
  <si>
    <t>R74</t>
  </si>
  <si>
    <t>R75</t>
  </si>
  <si>
    <t>R76</t>
  </si>
  <si>
    <t>iclass</t>
  </si>
  <si>
    <t>R77</t>
  </si>
  <si>
    <t>R79</t>
  </si>
  <si>
    <t>RES, 2.2 MOHM 5% 1/10W 0402 SMD</t>
  </si>
  <si>
    <t>ALLEGION0782</t>
  </si>
  <si>
    <t>R8</t>
  </si>
  <si>
    <t>R80</t>
  </si>
  <si>
    <t>RES, 10 OHM 1% 1/10W THICK FILM 0402</t>
  </si>
  <si>
    <t>IRS0208</t>
  </si>
  <si>
    <t>SW3 detection</t>
  </si>
  <si>
    <t>R83</t>
  </si>
  <si>
    <t>R84</t>
  </si>
  <si>
    <t>SW2 detection</t>
  </si>
  <si>
    <t>R85</t>
  </si>
  <si>
    <t>R86</t>
  </si>
  <si>
    <t>R87</t>
  </si>
  <si>
    <t>R88</t>
  </si>
  <si>
    <t>R89</t>
  </si>
  <si>
    <t>R9</t>
  </si>
  <si>
    <t>R90</t>
  </si>
  <si>
    <t>SW1 detection</t>
  </si>
  <si>
    <t>R91</t>
  </si>
  <si>
    <t>R92</t>
  </si>
  <si>
    <t>R93</t>
  </si>
  <si>
    <t>R94</t>
  </si>
  <si>
    <t>R95</t>
  </si>
  <si>
    <t>R96</t>
  </si>
  <si>
    <t>R97</t>
  </si>
  <si>
    <t>R98</t>
  </si>
  <si>
    <t>R99</t>
  </si>
  <si>
    <t>U13</t>
  </si>
  <si>
    <t>IC, LDO REG POS 3.3V 0.25A 4-PIN(3+TAB)</t>
  </si>
  <si>
    <t>IRS0044</t>
  </si>
  <si>
    <t>Voltage out measurment</t>
  </si>
  <si>
    <t>B1</t>
  </si>
  <si>
    <t>BUZZER, MAGNETIC</t>
  </si>
  <si>
    <t>IRS0095</t>
  </si>
  <si>
    <t>P</t>
  </si>
  <si>
    <t>measure impedance</t>
  </si>
  <si>
    <t>Current validation</t>
  </si>
  <si>
    <t>C37</t>
  </si>
  <si>
    <t>Measure in parellel in 3.3V_HF</t>
  </si>
  <si>
    <t>C43</t>
  </si>
  <si>
    <t>Pending to confirm if can be detectable</t>
  </si>
  <si>
    <t>Yes</t>
  </si>
  <si>
    <t>Need to confirm detectability</t>
  </si>
  <si>
    <t>C50</t>
  </si>
  <si>
    <t>C52</t>
  </si>
  <si>
    <t>C56</t>
  </si>
  <si>
    <t>Measure in parellel in 3.3V_HF Mik only</t>
  </si>
  <si>
    <t>C65</t>
  </si>
  <si>
    <t>D1</t>
  </si>
  <si>
    <t>DIODE, 30V 1A SCHOTTKY 2-PIN SMB</t>
  </si>
  <si>
    <t>IRS0014</t>
  </si>
  <si>
    <t>Diode voltage drop measurement</t>
  </si>
  <si>
    <t>D10</t>
  </si>
  <si>
    <t>DIODE, HIGH SPD 100V 0.2A 3 PIN SOT23</t>
  </si>
  <si>
    <t>ALLEGION0751</t>
  </si>
  <si>
    <t>D11</t>
  </si>
  <si>
    <t>DIODE, SWICTHING 85V 0.16A SOT323</t>
  </si>
  <si>
    <t>ALLEGION0764</t>
  </si>
  <si>
    <t>D12</t>
  </si>
  <si>
    <t>D13</t>
  </si>
  <si>
    <t>D14</t>
  </si>
  <si>
    <t>D15</t>
  </si>
  <si>
    <t>D16</t>
  </si>
  <si>
    <t>D18</t>
  </si>
  <si>
    <t>D19</t>
  </si>
  <si>
    <t>D2</t>
  </si>
  <si>
    <t>D3</t>
  </si>
  <si>
    <t>D6</t>
  </si>
  <si>
    <t>DIODE, 1A 400V SMB</t>
  </si>
  <si>
    <t>IRS0424</t>
  </si>
  <si>
    <t>Functional FSK validation</t>
  </si>
  <si>
    <t>D9</t>
  </si>
  <si>
    <t>F1</t>
  </si>
  <si>
    <t>FUSE, RESETTABLE PTC 16VDC 20A SMD</t>
  </si>
  <si>
    <t>ALLEGION0758</t>
  </si>
  <si>
    <t>Short measurement</t>
  </si>
  <si>
    <t>HHD USB validtion</t>
  </si>
  <si>
    <t>FR1</t>
  </si>
  <si>
    <t>FERRITE, 2A 50VDC 3218MM SMD</t>
  </si>
  <si>
    <t>ALLEGION0720</t>
  </si>
  <si>
    <t>Need to validate if FCT can detect this.</t>
  </si>
  <si>
    <t>J1</t>
  </si>
  <si>
    <t>CONN,  SOCKET STH 2.54MM 7 POS</t>
  </si>
  <si>
    <t>ALLEGION0810</t>
  </si>
  <si>
    <t>Continuidad en 2 de 7</t>
  </si>
  <si>
    <t>functional validation</t>
  </si>
  <si>
    <t>LED1</t>
  </si>
  <si>
    <t>DIODE, LED SINGLE BLUE 0603 3.3V</t>
  </si>
  <si>
    <t>ALLEGION0791</t>
  </si>
  <si>
    <t>LED10</t>
  </si>
  <si>
    <t>LED,BICOLOR RED-GREEN</t>
  </si>
  <si>
    <t>IRS0081</t>
  </si>
  <si>
    <t>LED11</t>
  </si>
  <si>
    <t>Functional Backlight</t>
  </si>
  <si>
    <t>LED12</t>
  </si>
  <si>
    <t>LED13</t>
  </si>
  <si>
    <t>LED14</t>
  </si>
  <si>
    <t>LED2</t>
  </si>
  <si>
    <t>LED3</t>
  </si>
  <si>
    <t>LED4</t>
  </si>
  <si>
    <t>LED5</t>
  </si>
  <si>
    <t>LED6</t>
  </si>
  <si>
    <t>LED7</t>
  </si>
  <si>
    <t>LED8</t>
  </si>
  <si>
    <t>LED9</t>
  </si>
  <si>
    <t>Q12</t>
  </si>
  <si>
    <t>TRANS, 30V 1.3A 3PIN SUPERSOT MOSFET P-C</t>
  </si>
  <si>
    <t>IRS0136</t>
  </si>
  <si>
    <t>Medicion de caida de voltaje en diodo S to D . [ pending functional for gate estimulation]</t>
  </si>
  <si>
    <t>Functional Prox</t>
  </si>
  <si>
    <t>Measure voltage drop from S to D  [ pending functional for gate estimulation]</t>
  </si>
  <si>
    <t>Q13</t>
  </si>
  <si>
    <t>TRANS, MOSFET 20V 0.75A 3-PIN SOT-23</t>
  </si>
  <si>
    <t>IRS0024</t>
  </si>
  <si>
    <t>Q14</t>
  </si>
  <si>
    <t>TRANS, NPN 40V 0.6A SOT23</t>
  </si>
  <si>
    <t>ALLEGION0750</t>
  </si>
  <si>
    <t>Medicion de caida de voltaje [test both diodes]</t>
  </si>
  <si>
    <t>Functional  Backlight LED</t>
  </si>
  <si>
    <t>Q15</t>
  </si>
  <si>
    <t>Q16</t>
  </si>
  <si>
    <t>TRANS, P-CH 20V 4.2A SOT23 MOSFET</t>
  </si>
  <si>
    <t>ALLEGION0904</t>
  </si>
  <si>
    <t>MAX1626 need to validate with 5V</t>
  </si>
  <si>
    <t>Q17</t>
  </si>
  <si>
    <t>Q18</t>
  </si>
  <si>
    <t>Functional buzzer</t>
  </si>
  <si>
    <t>Q19</t>
  </si>
  <si>
    <t>Q6</t>
  </si>
  <si>
    <t>TRANS, 240V 0.2A 3-PIN TO-236 MOSFET N-C</t>
  </si>
  <si>
    <t>IRS0167</t>
  </si>
  <si>
    <t>125PWM need to validate with negative test</t>
  </si>
  <si>
    <t>Q7</t>
  </si>
  <si>
    <t>Functional Smart</t>
  </si>
  <si>
    <t>Q8</t>
  </si>
  <si>
    <t>Q9</t>
  </si>
  <si>
    <t>R1</t>
  </si>
  <si>
    <t>RES,   0 OHM 402</t>
  </si>
  <si>
    <t>IRS0025</t>
  </si>
  <si>
    <t>U3</t>
  </si>
  <si>
    <t>IC, OP AMP 2.2V QUAD R-R 14 TSSOP</t>
  </si>
  <si>
    <t>IRS0438</t>
  </si>
  <si>
    <t xml:space="preserve">Se detecta presencia , elect test, std opams test. </t>
  </si>
  <si>
    <t>functional FSK card detection</t>
  </si>
  <si>
    <t xml:space="preserve">Elect test, std opams test. </t>
  </si>
  <si>
    <t>U8</t>
  </si>
  <si>
    <t>Functional ASK card detection</t>
  </si>
  <si>
    <t>D17</t>
  </si>
  <si>
    <t>DO NOT POPULATE THIS LOCATION</t>
  </si>
  <si>
    <t>DO_NOT_POP</t>
  </si>
  <si>
    <t/>
  </si>
  <si>
    <t>J3</t>
  </si>
  <si>
    <t>J4</t>
  </si>
  <si>
    <t>R46</t>
  </si>
  <si>
    <t>R47</t>
  </si>
  <si>
    <t>SW1</t>
  </si>
  <si>
    <t>SW10</t>
  </si>
  <si>
    <t>SW11</t>
  </si>
  <si>
    <t>SW12</t>
  </si>
  <si>
    <t>SW13</t>
  </si>
  <si>
    <t>SW14</t>
  </si>
  <si>
    <t>SW15</t>
  </si>
  <si>
    <t>SW16</t>
  </si>
  <si>
    <t>SW17</t>
  </si>
  <si>
    <t>SW18</t>
  </si>
  <si>
    <t>SW19</t>
  </si>
  <si>
    <t>SW2</t>
  </si>
  <si>
    <t>SW20</t>
  </si>
  <si>
    <t>SW21</t>
  </si>
  <si>
    <t>SW22</t>
  </si>
  <si>
    <t>SW23</t>
  </si>
  <si>
    <t>SW24</t>
  </si>
  <si>
    <t>SW25</t>
  </si>
  <si>
    <t>SW26</t>
  </si>
  <si>
    <t>SW27</t>
  </si>
  <si>
    <t>SW28</t>
  </si>
  <si>
    <t>SW3</t>
  </si>
  <si>
    <t>SW4</t>
  </si>
  <si>
    <t>SW5</t>
  </si>
  <si>
    <t>SW6</t>
  </si>
  <si>
    <t>SW7</t>
  </si>
  <si>
    <t>SW8</t>
  </si>
  <si>
    <t>SW9</t>
  </si>
  <si>
    <t>Product Test Coverage Analysis</t>
  </si>
  <si>
    <t>Initial Process Study</t>
  </si>
  <si>
    <t>If CPK is Less than 1.33 an accompanying Action Plan is required</t>
  </si>
  <si>
    <t>Significant / Critical Characteristic Summary</t>
  </si>
  <si>
    <t>Taken from the Drawing</t>
  </si>
  <si>
    <t>Study Results</t>
  </si>
  <si>
    <t>Char. #</t>
  </si>
  <si>
    <t>Dwg Ref. #</t>
  </si>
  <si>
    <t>Char. Type</t>
  </si>
  <si>
    <t>Nominal</t>
  </si>
  <si>
    <t>Rev 3 7-12-2017 updated tab 11 and removed sample plan to match standard template</t>
  </si>
  <si>
    <t>Note: all vendors refer to https://www.allegion.com/suppliers  for the most current inbound packaging specification and ensure compliance</t>
  </si>
  <si>
    <t>THIS IS JUST AN EXAMPLE/OPTION OF THE PACKAGING, insert plant requirements here</t>
  </si>
  <si>
    <t>Rev 4; 11-01-2017  update to match off with GDC QF 003 PPAP workbook</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</si>
</sst>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0.000"/>
    <numFmt numFmtId="165" formatCode="0.0000"/>
    <numFmt numFmtId="166" formatCode="0.0%"/>
    <numFmt numFmtId="167" formatCode="m/d/yy;@"/>
    <numFmt numFmtId="168" formatCode="0.000000_);\(0.000000\)"/>
    <numFmt numFmtId="169" formatCode="&quot;$&quot;#,##0.00"/>
    <numFmt numFmtId="170" formatCode="0.00_)"/>
    <numFmt numFmtId="171" formatCode="[$-409]d\-mmm\-yy;@"/>
    <numFmt numFmtId="172" formatCode="[$-409]mmmm\ d\,\ yyyy;@"/>
    <numFmt numFmtId="173" formatCode="00000000"/>
  </numFmts>
  <fonts count="11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Times New Roman"/>
      <family val="1"/>
    </font>
    <font>
      <sz val="10"/>
      <color indexed="8"/>
      <name val="Arial"/>
      <family val="2"/>
    </font>
    <font>
      <sz val="12"/>
      <name val="Arial"/>
      <family val="2"/>
    </font>
    <font>
      <sz val="8"/>
      <name val="Times New Roman"/>
      <family val="1"/>
    </font>
    <font>
      <b/>
      <sz val="8"/>
      <name val="Arial"/>
      <family val="2"/>
    </font>
    <font>
      <sz val="9"/>
      <name val="Arial"/>
      <family val="2"/>
    </font>
    <font>
      <b/>
      <sz val="12"/>
      <name val="Arial"/>
      <family val="2"/>
    </font>
    <font>
      <b/>
      <sz val="14"/>
      <name val="Arial"/>
      <family val="2"/>
    </font>
    <font>
      <sz val="10"/>
      <color indexed="12"/>
      <name val="Arial"/>
      <family val="2"/>
    </font>
    <font>
      <b/>
      <sz val="11"/>
      <name val="Arial"/>
      <family val="2"/>
    </font>
    <font>
      <sz val="6"/>
      <name val="Arial"/>
      <family val="2"/>
    </font>
    <font>
      <u/>
      <sz val="10"/>
      <color indexed="12"/>
      <name val="Arial"/>
      <family val="2"/>
      <charset val="238"/>
    </font>
    <font>
      <u/>
      <sz val="10"/>
      <color indexed="12"/>
      <name val="Arial"/>
      <family val="2"/>
    </font>
    <font>
      <sz val="8"/>
      <color indexed="81"/>
      <name val="Tahoma"/>
      <family val="2"/>
    </font>
    <font>
      <sz val="10"/>
      <name val="Arial"/>
      <family val="2"/>
      <charset val="238"/>
    </font>
    <font>
      <b/>
      <i/>
      <sz val="16"/>
      <name val="Helv"/>
    </font>
    <font>
      <sz val="10"/>
      <name val="MS Sans Serif"/>
      <family val="2"/>
    </font>
    <font>
      <sz val="11"/>
      <name val="Arial"/>
      <family val="2"/>
    </font>
    <font>
      <sz val="8"/>
      <color rgb="FF000000"/>
      <name val="Tahoma"/>
      <family val="2"/>
    </font>
    <font>
      <b/>
      <i/>
      <sz val="10"/>
      <name val="Arial"/>
      <family val="2"/>
    </font>
    <font>
      <b/>
      <sz val="16"/>
      <name val="Arial"/>
      <family val="2"/>
    </font>
    <font>
      <sz val="16"/>
      <name val="Arial"/>
      <family val="2"/>
    </font>
    <font>
      <b/>
      <sz val="9"/>
      <color indexed="17"/>
      <name val="Arial"/>
      <family val="2"/>
    </font>
    <font>
      <b/>
      <sz val="9"/>
      <color indexed="10"/>
      <name val="Arial"/>
      <family val="2"/>
    </font>
    <font>
      <u/>
      <sz val="8"/>
      <name val="Arial"/>
      <family val="2"/>
    </font>
    <font>
      <sz val="7"/>
      <name val="Arial"/>
      <family val="2"/>
    </font>
    <font>
      <sz val="6"/>
      <name val="Small Fonts"/>
      <family val="2"/>
    </font>
    <font>
      <sz val="10"/>
      <color rgb="FF0000FF"/>
      <name val="Times New Roman"/>
      <family val="1"/>
    </font>
    <font>
      <sz val="8"/>
      <color rgb="FF0000FF"/>
      <name val="Times New Roman"/>
      <family val="1"/>
    </font>
    <font>
      <sz val="8"/>
      <color rgb="FF0000FF"/>
      <name val="Arial"/>
      <family val="2"/>
    </font>
    <font>
      <sz val="10"/>
      <color rgb="FF0000FF"/>
      <name val="Arial"/>
      <family val="2"/>
    </font>
    <font>
      <b/>
      <sz val="20"/>
      <name val="Arial"/>
      <family val="2"/>
    </font>
    <font>
      <sz val="18"/>
      <name val="Arial"/>
      <family val="2"/>
    </font>
    <font>
      <b/>
      <sz val="12"/>
      <color indexed="9"/>
      <name val="Arial"/>
      <family val="2"/>
    </font>
    <font>
      <sz val="16"/>
      <color rgb="FFFF671F"/>
      <name val="Wingdings"/>
      <charset val="2"/>
    </font>
    <font>
      <sz val="28"/>
      <color rgb="FFFF671F"/>
      <name val="Arial"/>
      <family val="2"/>
    </font>
    <font>
      <sz val="10"/>
      <color rgb="FFFF0000"/>
      <name val="Arial"/>
      <family val="2"/>
    </font>
    <font>
      <b/>
      <sz val="18"/>
      <name val="Arial"/>
      <family val="2"/>
    </font>
    <font>
      <i/>
      <sz val="10"/>
      <color rgb="FFFF0000"/>
      <name val="Arial"/>
      <family val="2"/>
    </font>
    <font>
      <sz val="8"/>
      <color theme="0" tint="-0.34998626667073579"/>
      <name val="Arial"/>
      <family val="2"/>
    </font>
    <font>
      <sz val="10"/>
      <name val="Arial"/>
      <family val="2"/>
    </font>
    <font>
      <b/>
      <sz val="9"/>
      <name val="Arial"/>
      <family val="2"/>
    </font>
    <font>
      <b/>
      <sz val="10"/>
      <color indexed="9"/>
      <name val="Arial"/>
      <family val="2"/>
    </font>
    <font>
      <sz val="11"/>
      <color rgb="FF000000"/>
      <name val="Calibri"/>
      <family val="2"/>
    </font>
    <font>
      <sz val="14"/>
      <color theme="0"/>
      <name val="Arial"/>
      <family val="2"/>
    </font>
    <font>
      <sz val="11"/>
      <color theme="0"/>
      <name val="Arial"/>
      <family val="2"/>
    </font>
    <font>
      <b/>
      <sz val="14"/>
      <color rgb="FF000000"/>
      <name val="Calibri"/>
      <family val="2"/>
    </font>
    <font>
      <b/>
      <sz val="14"/>
      <name val="Calibri"/>
      <family val="2"/>
      <scheme val="minor"/>
    </font>
    <font>
      <b/>
      <sz val="11"/>
      <color theme="1"/>
      <name val="Calibri"/>
      <family val="2"/>
      <scheme val="minor"/>
    </font>
    <font>
      <sz val="12"/>
      <color rgb="FFFF671F"/>
      <name val="Wingdings"/>
      <charset val="2"/>
    </font>
    <font>
      <b/>
      <u/>
      <sz val="18"/>
      <color theme="1"/>
      <name val="Calibri"/>
      <family val="2"/>
      <scheme val="minor"/>
    </font>
    <font>
      <sz val="12"/>
      <color theme="1"/>
      <name val="Calibri"/>
      <family val="2"/>
      <scheme val="minor"/>
    </font>
    <font>
      <sz val="24"/>
      <color rgb="FFFF671F"/>
      <name val="Arial"/>
      <family val="2"/>
    </font>
    <font>
      <sz val="14"/>
      <name val="Arial"/>
      <family val="2"/>
    </font>
    <font>
      <sz val="14"/>
      <color theme="1"/>
      <name val="Calibri"/>
      <family val="2"/>
      <scheme val="minor"/>
    </font>
    <font>
      <sz val="10"/>
      <color theme="0"/>
      <name val="Arial"/>
      <family val="2"/>
    </font>
    <font>
      <b/>
      <sz val="16"/>
      <color theme="0"/>
      <name val="Arial"/>
      <family val="2"/>
    </font>
    <font>
      <sz val="8"/>
      <color theme="0"/>
      <name val="Arial"/>
      <family val="2"/>
    </font>
    <font>
      <b/>
      <sz val="12"/>
      <color theme="0"/>
      <name val="Arial"/>
      <family val="2"/>
    </font>
    <font>
      <b/>
      <sz val="14"/>
      <color theme="0"/>
      <name val="Arial"/>
      <family val="2"/>
    </font>
    <font>
      <b/>
      <sz val="13"/>
      <color theme="0"/>
      <name val="Arial"/>
      <family val="2"/>
    </font>
    <font>
      <b/>
      <sz val="14"/>
      <color theme="0"/>
      <name val="Calibri"/>
      <family val="2"/>
      <scheme val="minor"/>
    </font>
    <font>
      <sz val="20"/>
      <color theme="0"/>
      <name val="Arial"/>
      <family val="2"/>
    </font>
    <font>
      <b/>
      <sz val="14"/>
      <color indexed="9"/>
      <name val="Arial"/>
      <family val="2"/>
    </font>
    <font>
      <b/>
      <u/>
      <sz val="14"/>
      <name val="Arial"/>
      <family val="2"/>
    </font>
    <font>
      <b/>
      <sz val="11"/>
      <color theme="0"/>
      <name val="Arial"/>
      <family val="2"/>
    </font>
    <font>
      <sz val="11"/>
      <color theme="0"/>
      <name val="Calibri"/>
      <family val="2"/>
    </font>
    <font>
      <sz val="28"/>
      <name val="Arial"/>
      <family val="2"/>
    </font>
    <font>
      <sz val="12"/>
      <color rgb="FF000000"/>
      <name val="Arial"/>
      <family val="2"/>
    </font>
    <font>
      <sz val="9"/>
      <color indexed="81"/>
      <name val="Tahoma"/>
      <family val="2"/>
    </font>
    <font>
      <b/>
      <sz val="11"/>
      <color rgb="FF0000FF"/>
      <name val="Calibri"/>
      <family val="2"/>
      <scheme val="minor"/>
    </font>
    <font>
      <b/>
      <sz val="9"/>
      <color indexed="81"/>
      <name val="Tahoma"/>
      <family val="2"/>
    </font>
    <font>
      <u/>
      <sz val="10"/>
      <color theme="10"/>
      <name val="Arial"/>
      <family val="2"/>
    </font>
    <font>
      <b/>
      <u/>
      <sz val="12"/>
      <color rgb="FF0000FF"/>
      <name val="Arial"/>
      <family val="2"/>
    </font>
    <font>
      <b/>
      <sz val="14"/>
      <color theme="0"/>
      <name val="Calibri"/>
      <family val="2"/>
    </font>
    <font>
      <b/>
      <sz val="14"/>
      <name val="Calibri"/>
      <family val="2"/>
    </font>
    <font>
      <u/>
      <sz val="28"/>
      <color theme="10"/>
      <name val="Arial"/>
      <family val="2"/>
    </font>
    <font>
      <sz val="8"/>
      <color rgb="FFFF0000"/>
      <name val="Arial"/>
      <family val="2"/>
    </font>
    <font>
      <b/>
      <sz val="8"/>
      <color rgb="FF0000FF"/>
      <name val="Arial"/>
      <family val="2"/>
    </font>
    <font>
      <sz val="14"/>
      <color theme="0"/>
      <name val="Calibri"/>
      <family val="2"/>
    </font>
    <font>
      <b/>
      <sz val="12"/>
      <name val="Calibri"/>
      <family val="2"/>
      <scheme val="minor"/>
    </font>
    <font>
      <sz val="11"/>
      <name val="Calibri"/>
      <family val="2"/>
      <scheme val="minor"/>
    </font>
    <font>
      <b/>
      <sz val="10"/>
      <color rgb="FFFF0000"/>
      <name val="Arial"/>
      <family val="2"/>
    </font>
    <font>
      <b/>
      <sz val="10"/>
      <color rgb="FF0000FF"/>
      <name val="Arial"/>
      <family val="2"/>
    </font>
    <font>
      <sz val="14"/>
      <name val="Calibri"/>
      <family val="2"/>
      <scheme val="minor"/>
    </font>
    <font>
      <b/>
      <sz val="12"/>
      <name val="Times New Roman"/>
      <family val="1"/>
    </font>
    <font>
      <b/>
      <sz val="22"/>
      <name val="Arial"/>
      <family val="2"/>
    </font>
    <font>
      <b/>
      <sz val="18"/>
      <name val="Tahoma"/>
      <family val="2"/>
    </font>
    <font>
      <sz val="9"/>
      <name val="Tahoma"/>
      <family val="2"/>
    </font>
    <font>
      <b/>
      <sz val="9"/>
      <name val="Tahoma"/>
      <family val="2"/>
    </font>
    <font>
      <b/>
      <sz val="7"/>
      <name val="Times New Roman"/>
      <family val="1"/>
    </font>
    <font>
      <b/>
      <sz val="9"/>
      <color rgb="FFFF0000"/>
      <name val="Tahoma"/>
      <family val="2"/>
    </font>
    <font>
      <sz val="9"/>
      <color rgb="FFFF0000"/>
      <name val="Tahoma"/>
      <family val="2"/>
    </font>
    <font>
      <b/>
      <sz val="11"/>
      <color rgb="FFFFFFFF"/>
      <name val="Arial"/>
      <family val="2"/>
    </font>
    <font>
      <sz val="11"/>
      <color rgb="FFFFFFFF"/>
      <name val="Arial"/>
      <family val="2"/>
    </font>
    <font>
      <b/>
      <sz val="20"/>
      <color rgb="FF000000"/>
      <name val="Arial"/>
      <family val="2"/>
    </font>
    <font>
      <sz val="12"/>
      <color rgb="FFFFFFFF"/>
      <name val="Arial"/>
      <family val="2"/>
    </font>
    <font>
      <sz val="16"/>
      <color rgb="FFFFFFFF"/>
      <name val="Arial"/>
      <family val="2"/>
    </font>
    <font>
      <b/>
      <sz val="12"/>
      <color rgb="FF000000"/>
      <name val="Arial"/>
      <family val="2"/>
    </font>
    <font>
      <b/>
      <sz val="14"/>
      <color rgb="FFFFFFFF"/>
      <name val="Arial"/>
      <family val="2"/>
    </font>
    <font>
      <b/>
      <sz val="13"/>
      <color rgb="FFFFFFFF"/>
      <name val="Arial"/>
      <family val="2"/>
    </font>
    <font>
      <b/>
      <sz val="18"/>
      <color rgb="FFFFFFFF"/>
      <name val="Arial"/>
      <family val="2"/>
    </font>
    <font>
      <sz val="20"/>
      <color rgb="FF000000"/>
      <name val="Calibri"/>
      <family val="2"/>
    </font>
    <font>
      <sz val="11"/>
      <color rgb="FF9C6500"/>
      <name val="Calibri"/>
      <family val="2"/>
      <scheme val="minor"/>
    </font>
    <font>
      <b/>
      <sz val="11"/>
      <name val="Segoe UI Light"/>
      <family val="2"/>
    </font>
    <font>
      <sz val="9"/>
      <name val="Segoe UI Light"/>
      <family val="2"/>
    </font>
    <font>
      <sz val="8"/>
      <name val="Segoe UI Light"/>
      <family val="2"/>
    </font>
    <font>
      <b/>
      <sz val="14"/>
      <color theme="1"/>
      <name val="Calibri"/>
      <family val="2"/>
      <scheme val="minor"/>
    </font>
    <font>
      <sz val="14"/>
      <color rgb="FFFF671F"/>
      <name val="Wingdings"/>
      <charset val="2"/>
    </font>
    <font>
      <b/>
      <sz val="16"/>
      <color theme="0"/>
      <name val="Calibri"/>
      <family val="2"/>
      <scheme val="minor"/>
    </font>
  </fonts>
  <fills count="36">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9"/>
        <bgColor indexed="9"/>
      </patternFill>
    </fill>
    <fill>
      <patternFill patternType="solid">
        <fgColor theme="0"/>
        <bgColor indexed="64"/>
      </patternFill>
    </fill>
    <fill>
      <patternFill patternType="solid">
        <fgColor rgb="FF99CCFF"/>
        <bgColor indexed="64"/>
      </patternFill>
    </fill>
    <fill>
      <patternFill patternType="solid">
        <fgColor rgb="FFCCFFCC"/>
        <bgColor indexed="64"/>
      </patternFill>
    </fill>
    <fill>
      <patternFill patternType="solid">
        <fgColor theme="0" tint="-0.14999847407452621"/>
        <bgColor indexed="64"/>
      </patternFill>
    </fill>
    <fill>
      <patternFill patternType="solid">
        <fgColor indexed="42"/>
        <bgColor indexed="64"/>
      </patternFill>
    </fill>
    <fill>
      <patternFill patternType="solid">
        <fgColor indexed="41"/>
        <bgColor indexed="64"/>
      </patternFill>
    </fill>
    <fill>
      <patternFill patternType="solid">
        <fgColor indexed="65"/>
        <bgColor indexed="64"/>
      </patternFill>
    </fill>
    <fill>
      <patternFill patternType="solid">
        <fgColor indexed="1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FF671F"/>
        <bgColor indexed="64"/>
      </patternFill>
    </fill>
    <fill>
      <patternFill patternType="solid">
        <fgColor rgb="FFFF671F"/>
        <bgColor indexed="9"/>
      </patternFill>
    </fill>
    <fill>
      <patternFill patternType="solid">
        <fgColor theme="9" tint="0.59999389629810485"/>
        <bgColor indexed="9"/>
      </patternFill>
    </fill>
    <fill>
      <patternFill patternType="solid">
        <fgColor rgb="FFFFFF00"/>
        <bgColor indexed="64"/>
      </patternFill>
    </fill>
    <fill>
      <patternFill patternType="solid">
        <fgColor theme="1"/>
        <bgColor indexed="64"/>
      </patternFill>
    </fill>
    <fill>
      <patternFill patternType="solid">
        <fgColor theme="9" tint="-0.249977111117893"/>
        <bgColor indexed="64"/>
      </patternFill>
    </fill>
    <fill>
      <patternFill patternType="solid">
        <fgColor theme="2" tint="-0.249977111117893"/>
        <bgColor indexed="64"/>
      </patternFill>
    </fill>
    <fill>
      <patternFill patternType="solid">
        <fgColor rgb="FF808080"/>
        <bgColor rgb="FF000000"/>
      </patternFill>
    </fill>
    <fill>
      <patternFill patternType="solid">
        <fgColor rgb="FFFF671F"/>
        <bgColor rgb="FF000000"/>
      </patternFill>
    </fill>
    <fill>
      <patternFill patternType="solid">
        <fgColor rgb="FFFFEB9C"/>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66FF66"/>
        <bgColor indexed="64"/>
      </patternFill>
    </fill>
    <fill>
      <patternFill patternType="solid">
        <fgColor theme="9"/>
        <bgColor indexed="64"/>
      </patternFill>
    </fill>
    <fill>
      <patternFill patternType="solid">
        <fgColor theme="3" tint="0.59999389629810485"/>
        <bgColor indexed="64"/>
      </patternFill>
    </fill>
    <fill>
      <patternFill patternType="solid">
        <fgColor rgb="FFFF3300"/>
        <bgColor indexed="64"/>
      </patternFill>
    </fill>
    <fill>
      <patternFill patternType="solid">
        <fgColor theme="8" tint="0.39997558519241921"/>
        <bgColor indexed="64"/>
      </patternFill>
    </fill>
    <fill>
      <patternFill patternType="solid">
        <fgColor rgb="FFFFFF99"/>
        <bgColor indexed="64"/>
      </patternFill>
    </fill>
    <fill>
      <patternFill patternType="solid">
        <fgColor theme="0" tint="-0.34998626667073579"/>
        <bgColor indexed="64"/>
      </patternFill>
    </fill>
  </fills>
  <borders count="7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right style="thin">
        <color indexed="64"/>
      </right>
      <top/>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right style="medium">
        <color indexed="64"/>
      </right>
      <top/>
      <bottom/>
      <diagonal/>
    </border>
    <border>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style="medium">
        <color indexed="23"/>
      </bottom>
      <diagonal/>
    </border>
    <border>
      <left/>
      <right/>
      <top/>
      <bottom style="medium">
        <color indexed="23"/>
      </bottom>
      <diagonal/>
    </border>
    <border>
      <left/>
      <right style="medium">
        <color indexed="23"/>
      </right>
      <top/>
      <bottom style="medium">
        <color indexed="23"/>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bottom style="thin">
        <color indexed="64"/>
      </bottom>
      <diagonal/>
    </border>
    <border>
      <left style="medium">
        <color indexed="23"/>
      </left>
      <right/>
      <top style="medium">
        <color indexed="23"/>
      </top>
      <bottom style="medium">
        <color indexed="23"/>
      </bottom>
      <diagonal/>
    </border>
    <border>
      <left/>
      <right/>
      <top style="medium">
        <color indexed="23"/>
      </top>
      <bottom style="medium">
        <color indexed="23"/>
      </bottom>
      <diagonal/>
    </border>
    <border>
      <left/>
      <right style="medium">
        <color indexed="23"/>
      </right>
      <top style="medium">
        <color indexed="23"/>
      </top>
      <bottom style="medium">
        <color indexed="23"/>
      </bottom>
      <diagonal/>
    </border>
    <border>
      <left/>
      <right style="thin">
        <color indexed="64"/>
      </right>
      <top style="medium">
        <color indexed="23"/>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s>
  <cellStyleXfs count="58">
    <xf numFmtId="0" fontId="0" fillId="0" borderId="0"/>
    <xf numFmtId="168" fontId="6" fillId="0" borderId="0" applyFill="0" applyBorder="0" applyAlignment="0"/>
    <xf numFmtId="166" fontId="6" fillId="0" borderId="0" applyFill="0" applyBorder="0" applyAlignment="0"/>
    <xf numFmtId="169" fontId="6" fillId="0" borderId="0" applyFill="0" applyBorder="0" applyAlignment="0"/>
    <xf numFmtId="168" fontId="6" fillId="0" borderId="0" applyFill="0" applyBorder="0" applyAlignment="0"/>
    <xf numFmtId="38" fontId="8" fillId="2" borderId="0" applyNumberFormat="0" applyBorder="0" applyAlignment="0" applyProtection="0"/>
    <xf numFmtId="0" fontId="15" fillId="0" borderId="1" applyNumberFormat="0" applyAlignment="0" applyProtection="0">
      <alignment horizontal="left" vertical="center"/>
    </xf>
    <xf numFmtId="0" fontId="15" fillId="0" borderId="2">
      <alignment horizontal="left" vertical="center"/>
    </xf>
    <xf numFmtId="0" fontId="20"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10" fontId="8" fillId="3" borderId="3" applyNumberFormat="0" applyBorder="0" applyAlignment="0" applyProtection="0"/>
    <xf numFmtId="168" fontId="6" fillId="0" borderId="0" applyFill="0" applyBorder="0" applyAlignment="0"/>
    <xf numFmtId="0" fontId="23" fillId="0" borderId="0"/>
    <xf numFmtId="170" fontId="24" fillId="0" borderId="0"/>
    <xf numFmtId="0" fontId="6" fillId="0" borderId="0"/>
    <xf numFmtId="0" fontId="6" fillId="0" borderId="0"/>
    <xf numFmtId="0" fontId="6" fillId="0" borderId="0"/>
    <xf numFmtId="0" fontId="6" fillId="0" borderId="0"/>
    <xf numFmtId="0" fontId="6" fillId="0" borderId="0"/>
    <xf numFmtId="0" fontId="6" fillId="0" borderId="0"/>
    <xf numFmtId="10" fontId="6" fillId="0" borderId="0" applyFont="0" applyFill="0" applyBorder="0" applyAlignment="0" applyProtection="0"/>
    <xf numFmtId="9" fontId="6" fillId="0" borderId="0" applyFont="0" applyFill="0" applyBorder="0" applyAlignment="0" applyProtection="0"/>
    <xf numFmtId="168" fontId="6" fillId="0" borderId="0" applyFill="0" applyBorder="0" applyAlignment="0"/>
    <xf numFmtId="0" fontId="25" fillId="0" borderId="0"/>
    <xf numFmtId="49" fontId="10" fillId="0" borderId="0" applyFill="0" applyBorder="0" applyAlignment="0"/>
    <xf numFmtId="168" fontId="6" fillId="0" borderId="0" applyFill="0" applyBorder="0" applyAlignment="0"/>
    <xf numFmtId="0" fontId="9" fillId="0" borderId="0"/>
    <xf numFmtId="0" fontId="5" fillId="0" borderId="0"/>
    <xf numFmtId="0" fontId="49" fillId="0" borderId="0"/>
    <xf numFmtId="43" fontId="6" fillId="0" borderId="0" applyFont="0" applyFill="0" applyBorder="0" applyAlignment="0" applyProtection="0"/>
    <xf numFmtId="0" fontId="49" fillId="0" borderId="0"/>
    <xf numFmtId="0" fontId="5" fillId="0" borderId="0"/>
    <xf numFmtId="0" fontId="5"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3" fillId="0" borderId="0"/>
    <xf numFmtId="0" fontId="6" fillId="0" borderId="0"/>
    <xf numFmtId="0" fontId="81" fillId="0" borderId="0" applyNumberFormat="0" applyFill="0" applyBorder="0" applyAlignment="0" applyProtection="0"/>
    <xf numFmtId="0" fontId="11" fillId="0" borderId="0"/>
    <xf numFmtId="0" fontId="2" fillId="0" borderId="0"/>
    <xf numFmtId="0" fontId="112" fillId="25" borderId="0" applyNumberFormat="0" applyBorder="0" applyAlignment="0" applyProtection="0"/>
    <xf numFmtId="171" fontId="6" fillId="0" borderId="0"/>
    <xf numFmtId="0" fontId="1" fillId="0" borderId="0"/>
    <xf numFmtId="171" fontId="6" fillId="0" borderId="0"/>
    <xf numFmtId="9" fontId="6" fillId="0" borderId="0" applyFont="0" applyFill="0" applyBorder="0" applyAlignment="0" applyProtection="0"/>
    <xf numFmtId="9" fontId="6" fillId="0" borderId="0" applyFont="0" applyFill="0" applyBorder="0" applyAlignment="0" applyProtection="0"/>
  </cellStyleXfs>
  <cellXfs count="1016">
    <xf numFmtId="0" fontId="0" fillId="0" borderId="0" xfId="0"/>
    <xf numFmtId="0" fontId="6" fillId="0" borderId="0" xfId="15"/>
    <xf numFmtId="0" fontId="6" fillId="0" borderId="27" xfId="15" applyFill="1" applyBorder="1" applyAlignment="1" applyProtection="1">
      <alignment horizontal="centerContinuous"/>
      <protection locked="0"/>
    </xf>
    <xf numFmtId="0" fontId="6" fillId="0" borderId="0" xfId="15" applyFill="1" applyBorder="1" applyAlignment="1" applyProtection="1">
      <alignment horizontal="centerContinuous"/>
      <protection locked="0"/>
    </xf>
    <xf numFmtId="0" fontId="6" fillId="0" borderId="0" xfId="15" applyAlignment="1">
      <alignment horizontal="center" vertical="center"/>
    </xf>
    <xf numFmtId="0" fontId="8" fillId="0" borderId="22" xfId="15" applyFont="1" applyBorder="1" applyAlignment="1" applyProtection="1">
      <alignment vertical="top" wrapText="1"/>
      <protection locked="0"/>
    </xf>
    <xf numFmtId="0" fontId="8" fillId="7" borderId="22" xfId="15" applyFont="1" applyFill="1" applyBorder="1" applyAlignment="1" applyProtection="1">
      <alignment horizontal="center" vertical="top" wrapText="1"/>
      <protection locked="0"/>
    </xf>
    <xf numFmtId="0" fontId="8" fillId="0" borderId="22" xfId="15" applyFont="1" applyBorder="1" applyAlignment="1" applyProtection="1">
      <alignment horizontal="center" vertical="top" wrapText="1"/>
      <protection locked="0"/>
    </xf>
    <xf numFmtId="0" fontId="8" fillId="8" borderId="22" xfId="15" applyFont="1" applyFill="1" applyBorder="1" applyAlignment="1" applyProtection="1">
      <alignment horizontal="center" vertical="top" wrapText="1"/>
      <protection locked="0"/>
    </xf>
    <xf numFmtId="0" fontId="8" fillId="8" borderId="46" xfId="15" applyFont="1" applyFill="1" applyBorder="1" applyAlignment="1" applyProtection="1">
      <alignment horizontal="center" vertical="top" wrapText="1"/>
      <protection locked="0"/>
    </xf>
    <xf numFmtId="0" fontId="8" fillId="0" borderId="26" xfId="15" applyFont="1" applyBorder="1" applyAlignment="1" applyProtection="1">
      <alignment vertical="top" wrapText="1"/>
      <protection locked="0"/>
    </xf>
    <xf numFmtId="0" fontId="8" fillId="7" borderId="26" xfId="15" applyFont="1" applyFill="1" applyBorder="1" applyAlignment="1" applyProtection="1">
      <alignment horizontal="center" vertical="top" wrapText="1"/>
      <protection locked="0"/>
    </xf>
    <xf numFmtId="0" fontId="8" fillId="0" borderId="26" xfId="15" applyFont="1" applyBorder="1" applyAlignment="1" applyProtection="1">
      <alignment horizontal="center" vertical="top" wrapText="1"/>
      <protection locked="0"/>
    </xf>
    <xf numFmtId="0" fontId="8" fillId="8" borderId="14" xfId="15" applyFont="1" applyFill="1" applyBorder="1" applyAlignment="1" applyProtection="1">
      <alignment horizontal="center" vertical="top" wrapText="1"/>
      <protection locked="0"/>
    </xf>
    <xf numFmtId="0" fontId="6" fillId="0" borderId="29" xfId="15" applyBorder="1"/>
    <xf numFmtId="0" fontId="6" fillId="0" borderId="31" xfId="15" applyBorder="1"/>
    <xf numFmtId="0" fontId="6" fillId="0" borderId="21" xfId="15" applyBorder="1"/>
    <xf numFmtId="0" fontId="7" fillId="0" borderId="20" xfId="15" applyFont="1" applyBorder="1"/>
    <xf numFmtId="0" fontId="17" fillId="0" borderId="40" xfId="15" applyFont="1" applyBorder="1" applyAlignment="1" applyProtection="1">
      <alignment horizontal="left"/>
      <protection locked="0"/>
    </xf>
    <xf numFmtId="0" fontId="7" fillId="0" borderId="19" xfId="15" applyFont="1" applyBorder="1" applyAlignment="1">
      <alignment horizontal="right"/>
    </xf>
    <xf numFmtId="0" fontId="6" fillId="0" borderId="0" xfId="15" applyBorder="1" applyAlignment="1" applyProtection="1">
      <alignment horizontal="centerContinuous"/>
      <protection locked="0"/>
    </xf>
    <xf numFmtId="0" fontId="6" fillId="0" borderId="27" xfId="15" applyBorder="1" applyAlignment="1" applyProtection="1">
      <alignment horizontal="centerContinuous"/>
      <protection locked="0"/>
    </xf>
    <xf numFmtId="0" fontId="8" fillId="0" borderId="14" xfId="15" applyFont="1" applyBorder="1" applyAlignment="1" applyProtection="1">
      <alignment vertical="top" wrapText="1"/>
      <protection locked="0"/>
    </xf>
    <xf numFmtId="0" fontId="8" fillId="0" borderId="46" xfId="15" applyFont="1" applyBorder="1" applyAlignment="1" applyProtection="1">
      <alignment vertical="top" wrapText="1"/>
      <protection locked="0"/>
    </xf>
    <xf numFmtId="0" fontId="17" fillId="0" borderId="26" xfId="15" applyFont="1" applyBorder="1" applyAlignment="1" applyProtection="1">
      <alignment horizontal="centerContinuous"/>
      <protection locked="0"/>
    </xf>
    <xf numFmtId="0" fontId="17" fillId="0" borderId="26" xfId="15" applyFont="1" applyBorder="1" applyAlignment="1" applyProtection="1">
      <protection locked="0"/>
    </xf>
    <xf numFmtId="0" fontId="17" fillId="0" borderId="26" xfId="15" applyFont="1" applyBorder="1" applyProtection="1">
      <protection locked="0"/>
    </xf>
    <xf numFmtId="14" fontId="17" fillId="0" borderId="26" xfId="15" applyNumberFormat="1" applyFont="1" applyBorder="1" applyAlignment="1" applyProtection="1">
      <alignment horizontal="centerContinuous"/>
      <protection locked="0"/>
    </xf>
    <xf numFmtId="0" fontId="8" fillId="0" borderId="23" xfId="15" applyFont="1" applyBorder="1" applyProtection="1">
      <protection locked="0"/>
    </xf>
    <xf numFmtId="0" fontId="8" fillId="0" borderId="24" xfId="15" applyFont="1" applyBorder="1" applyProtection="1">
      <protection locked="0"/>
    </xf>
    <xf numFmtId="0" fontId="8" fillId="0" borderId="28" xfId="15" applyFont="1" applyBorder="1" applyProtection="1">
      <protection locked="0"/>
    </xf>
    <xf numFmtId="0" fontId="6" fillId="0" borderId="0" xfId="15" applyProtection="1">
      <protection locked="0"/>
    </xf>
    <xf numFmtId="167" fontId="14" fillId="4" borderId="3" xfId="15" applyNumberFormat="1" applyFont="1" applyFill="1" applyBorder="1" applyAlignment="1" applyProtection="1">
      <alignment horizontal="center"/>
      <protection locked="0"/>
    </xf>
    <xf numFmtId="1" fontId="14" fillId="4" borderId="34" xfId="15" applyNumberFormat="1" applyFont="1" applyFill="1" applyBorder="1" applyAlignment="1" applyProtection="1">
      <alignment horizontal="center"/>
      <protection locked="0"/>
    </xf>
    <xf numFmtId="0" fontId="14" fillId="4" borderId="3" xfId="15" applyFont="1" applyFill="1" applyBorder="1" applyAlignment="1" applyProtection="1">
      <alignment horizontal="center"/>
      <protection locked="0"/>
    </xf>
    <xf numFmtId="0" fontId="6" fillId="4" borderId="0" xfId="15" applyFill="1" applyBorder="1" applyProtection="1">
      <protection locked="0"/>
    </xf>
    <xf numFmtId="0" fontId="6" fillId="4" borderId="27" xfId="15" applyFill="1" applyBorder="1" applyProtection="1">
      <protection locked="0"/>
    </xf>
    <xf numFmtId="0" fontId="6" fillId="4" borderId="24" xfId="15" applyFill="1" applyBorder="1" applyProtection="1">
      <protection locked="0"/>
    </xf>
    <xf numFmtId="0" fontId="6" fillId="4" borderId="26" xfId="15" applyFill="1" applyBorder="1" applyProtection="1">
      <protection locked="0"/>
    </xf>
    <xf numFmtId="0" fontId="6" fillId="4" borderId="40" xfId="15" applyFill="1" applyBorder="1" applyProtection="1">
      <protection locked="0"/>
    </xf>
    <xf numFmtId="0" fontId="6" fillId="4" borderId="42" xfId="15" applyFill="1" applyBorder="1" applyProtection="1">
      <protection locked="0"/>
    </xf>
    <xf numFmtId="0" fontId="6" fillId="4" borderId="48" xfId="15" applyFill="1" applyBorder="1" applyProtection="1">
      <protection locked="0"/>
    </xf>
    <xf numFmtId="0" fontId="6" fillId="4" borderId="16" xfId="15" applyFill="1" applyBorder="1" applyProtection="1">
      <protection locked="0"/>
    </xf>
    <xf numFmtId="0" fontId="6" fillId="4" borderId="21" xfId="15" applyFill="1" applyBorder="1" applyProtection="1">
      <protection locked="0"/>
    </xf>
    <xf numFmtId="0" fontId="6" fillId="4" borderId="3" xfId="15" applyFill="1" applyBorder="1" applyProtection="1">
      <protection locked="0"/>
    </xf>
    <xf numFmtId="0" fontId="6" fillId="4" borderId="5" xfId="15" applyFill="1" applyBorder="1" applyProtection="1">
      <protection locked="0"/>
    </xf>
    <xf numFmtId="0" fontId="6" fillId="4" borderId="8" xfId="15" applyFill="1" applyBorder="1" applyProtection="1">
      <protection locked="0"/>
    </xf>
    <xf numFmtId="0" fontId="6" fillId="4" borderId="6" xfId="15" applyFill="1" applyBorder="1" applyProtection="1">
      <protection locked="0"/>
    </xf>
    <xf numFmtId="0" fontId="6" fillId="4" borderId="10" xfId="15" applyFill="1" applyBorder="1" applyProtection="1">
      <protection locked="0"/>
    </xf>
    <xf numFmtId="0" fontId="6" fillId="4" borderId="11" xfId="15" applyFill="1" applyBorder="1" applyProtection="1">
      <protection locked="0"/>
    </xf>
    <xf numFmtId="0" fontId="6" fillId="4" borderId="12" xfId="15" applyFill="1" applyBorder="1" applyProtection="1">
      <protection locked="0"/>
    </xf>
    <xf numFmtId="0" fontId="6" fillId="4" borderId="9" xfId="15" applyFill="1" applyBorder="1" applyProtection="1">
      <protection locked="0"/>
    </xf>
    <xf numFmtId="0" fontId="6" fillId="4" borderId="2" xfId="15" applyFill="1" applyBorder="1" applyProtection="1">
      <protection locked="0"/>
    </xf>
    <xf numFmtId="0" fontId="6" fillId="4" borderId="7" xfId="15" applyFill="1" applyBorder="1" applyProtection="1">
      <protection locked="0"/>
    </xf>
    <xf numFmtId="0" fontId="6" fillId="4" borderId="13" xfId="15" applyFill="1" applyBorder="1" applyProtection="1">
      <protection locked="0"/>
    </xf>
    <xf numFmtId="0" fontId="6" fillId="4" borderId="28" xfId="15" applyFill="1" applyBorder="1" applyProtection="1">
      <protection locked="0"/>
    </xf>
    <xf numFmtId="0" fontId="6" fillId="4" borderId="30" xfId="15" applyFill="1" applyBorder="1" applyProtection="1">
      <protection locked="0"/>
    </xf>
    <xf numFmtId="0" fontId="6" fillId="4" borderId="50" xfId="15" applyFill="1" applyBorder="1" applyProtection="1">
      <protection locked="0"/>
    </xf>
    <xf numFmtId="0" fontId="6" fillId="4" borderId="26" xfId="15" applyFill="1" applyBorder="1" applyAlignment="1" applyProtection="1">
      <alignment horizontal="centerContinuous"/>
      <protection locked="0"/>
    </xf>
    <xf numFmtId="0" fontId="6" fillId="4" borderId="39" xfId="15" applyFill="1" applyBorder="1" applyProtection="1">
      <protection locked="0"/>
    </xf>
    <xf numFmtId="0" fontId="6" fillId="4" borderId="52" xfId="15" applyFill="1" applyBorder="1" applyAlignment="1" applyProtection="1">
      <alignment horizontal="centerContinuous"/>
      <protection locked="0"/>
    </xf>
    <xf numFmtId="0" fontId="6" fillId="4" borderId="21" xfId="15" applyFill="1" applyBorder="1" applyAlignment="1" applyProtection="1">
      <alignment horizontal="centerContinuous"/>
      <protection locked="0"/>
    </xf>
    <xf numFmtId="0" fontId="6" fillId="0" borderId="0" xfId="15" applyNumberFormat="1" applyAlignment="1">
      <alignment vertical="center"/>
    </xf>
    <xf numFmtId="0" fontId="6" fillId="0" borderId="19" xfId="15" applyNumberFormat="1" applyBorder="1" applyAlignment="1">
      <alignment vertical="center"/>
    </xf>
    <xf numFmtId="0" fontId="8" fillId="0" borderId="0" xfId="15" applyNumberFormat="1" applyFont="1" applyBorder="1" applyAlignment="1">
      <alignment vertical="center"/>
    </xf>
    <xf numFmtId="0" fontId="6" fillId="0" borderId="40" xfId="15" applyNumberFormat="1" applyBorder="1" applyAlignment="1">
      <alignment vertical="center"/>
    </xf>
    <xf numFmtId="0" fontId="6" fillId="0" borderId="19" xfId="15" applyNumberFormat="1" applyBorder="1" applyAlignment="1"/>
    <xf numFmtId="0" fontId="8" fillId="0" borderId="0" xfId="15" applyNumberFormat="1" applyFont="1" applyFill="1" applyBorder="1" applyAlignment="1"/>
    <xf numFmtId="0" fontId="8" fillId="0" borderId="0" xfId="15" applyNumberFormat="1" applyFont="1" applyFill="1" applyBorder="1" applyAlignment="1">
      <alignment horizontal="left" indent="1"/>
    </xf>
    <xf numFmtId="0" fontId="6" fillId="0" borderId="0" xfId="15" applyNumberFormat="1" applyFill="1" applyBorder="1" applyAlignment="1"/>
    <xf numFmtId="0" fontId="6" fillId="0" borderId="40" xfId="15" applyNumberFormat="1" applyBorder="1" applyAlignment="1"/>
    <xf numFmtId="0" fontId="6" fillId="0" borderId="0" xfId="15" applyNumberFormat="1" applyAlignment="1"/>
    <xf numFmtId="0" fontId="12" fillId="0" borderId="0" xfId="15" applyNumberFormat="1" applyFont="1" applyFill="1" applyBorder="1" applyAlignment="1" applyProtection="1">
      <alignment horizontal="center"/>
      <protection locked="0"/>
    </xf>
    <xf numFmtId="0" fontId="8" fillId="0" borderId="0" xfId="15" applyNumberFormat="1" applyFont="1" applyFill="1" applyBorder="1" applyAlignment="1">
      <alignment horizontal="left"/>
    </xf>
    <xf numFmtId="0" fontId="12" fillId="0" borderId="0" xfId="15" applyNumberFormat="1" applyFont="1" applyFill="1" applyBorder="1" applyAlignment="1" applyProtection="1">
      <protection locked="0"/>
    </xf>
    <xf numFmtId="0" fontId="12" fillId="0" borderId="24" xfId="15" applyNumberFormat="1" applyFont="1" applyFill="1" applyBorder="1" applyAlignment="1" applyProtection="1">
      <protection locked="0"/>
    </xf>
    <xf numFmtId="0" fontId="6" fillId="0" borderId="0" xfId="15" applyNumberFormat="1" applyBorder="1" applyAlignment="1"/>
    <xf numFmtId="0" fontId="8" fillId="0" borderId="0" xfId="15" applyNumberFormat="1" applyFont="1" applyFill="1" applyBorder="1" applyAlignment="1" applyProtection="1">
      <protection locked="0"/>
    </xf>
    <xf numFmtId="0" fontId="6" fillId="0" borderId="0" xfId="15" applyNumberFormat="1" applyFill="1" applyBorder="1" applyAlignment="1">
      <alignment horizontal="center"/>
    </xf>
    <xf numFmtId="0" fontId="8" fillId="0" borderId="0" xfId="15" applyNumberFormat="1" applyFont="1" applyFill="1" applyBorder="1" applyAlignment="1" applyProtection="1">
      <protection hidden="1"/>
    </xf>
    <xf numFmtId="0" fontId="13" fillId="0" borderId="0" xfId="15" applyNumberFormat="1" applyFont="1" applyFill="1" applyBorder="1" applyAlignment="1"/>
    <xf numFmtId="0" fontId="6" fillId="0" borderId="19" xfId="15" applyNumberFormat="1" applyBorder="1" applyAlignment="1">
      <alignment vertical="top"/>
    </xf>
    <xf numFmtId="0" fontId="8" fillId="0" borderId="24" xfId="15" applyNumberFormat="1" applyFont="1" applyFill="1" applyBorder="1" applyAlignment="1" applyProtection="1">
      <alignment vertical="top"/>
    </xf>
    <xf numFmtId="0" fontId="8" fillId="0" borderId="24" xfId="15" applyNumberFormat="1" applyFont="1" applyFill="1" applyBorder="1" applyAlignment="1">
      <alignment vertical="top"/>
    </xf>
    <xf numFmtId="0" fontId="8" fillId="0" borderId="0" xfId="15" applyNumberFormat="1" applyFont="1" applyFill="1" applyBorder="1" applyAlignment="1">
      <alignment vertical="top"/>
    </xf>
    <xf numFmtId="0" fontId="9" fillId="0" borderId="0" xfId="15" applyNumberFormat="1" applyFont="1" applyFill="1" applyBorder="1" applyAlignment="1" applyProtection="1">
      <alignment horizontal="center" vertical="top"/>
      <protection locked="0"/>
    </xf>
    <xf numFmtId="0" fontId="6" fillId="0" borderId="40" xfId="15" applyNumberFormat="1" applyBorder="1" applyAlignment="1">
      <alignment vertical="top"/>
    </xf>
    <xf numFmtId="0" fontId="6" fillId="0" borderId="0" xfId="15" applyNumberFormat="1" applyAlignment="1">
      <alignment vertical="top"/>
    </xf>
    <xf numFmtId="0" fontId="6" fillId="0" borderId="0" xfId="15" applyNumberFormat="1" applyFill="1" applyBorder="1" applyAlignment="1">
      <alignment vertical="top"/>
    </xf>
    <xf numFmtId="0" fontId="8" fillId="0" borderId="0" xfId="15" applyNumberFormat="1" applyFont="1" applyFill="1" applyBorder="1" applyAlignment="1" applyProtection="1"/>
    <xf numFmtId="0" fontId="8" fillId="0" borderId="19" xfId="15" applyNumberFormat="1" applyFont="1" applyBorder="1" applyAlignment="1">
      <alignment vertical="top"/>
    </xf>
    <xf numFmtId="0" fontId="8" fillId="0" borderId="40" xfId="15" applyNumberFormat="1" applyFont="1" applyBorder="1" applyAlignment="1">
      <alignment vertical="top"/>
    </xf>
    <xf numFmtId="0" fontId="8" fillId="0" borderId="0" xfId="15" applyNumberFormat="1" applyFont="1" applyAlignment="1">
      <alignment vertical="top"/>
    </xf>
    <xf numFmtId="0" fontId="6" fillId="0" borderId="0" xfId="15" applyNumberFormat="1" applyBorder="1" applyAlignment="1">
      <alignment vertical="center"/>
    </xf>
    <xf numFmtId="0" fontId="6" fillId="0" borderId="19" xfId="15" applyNumberFormat="1" applyFill="1" applyBorder="1" applyAlignment="1"/>
    <xf numFmtId="0" fontId="6" fillId="0" borderId="40" xfId="15" applyNumberFormat="1" applyFill="1" applyBorder="1" applyAlignment="1"/>
    <xf numFmtId="0" fontId="6" fillId="0" borderId="0" xfId="15" applyNumberFormat="1" applyFill="1" applyAlignment="1">
      <alignment vertical="center"/>
    </xf>
    <xf numFmtId="0" fontId="6" fillId="0" borderId="0" xfId="15" applyNumberFormat="1" applyFont="1" applyFill="1" applyBorder="1" applyAlignment="1"/>
    <xf numFmtId="0" fontId="34" fillId="0" borderId="0" xfId="15" applyNumberFormat="1" applyFont="1" applyFill="1" applyBorder="1" applyAlignment="1">
      <alignment horizontal="left"/>
    </xf>
    <xf numFmtId="0" fontId="9" fillId="0" borderId="0" xfId="15" applyNumberFormat="1" applyFont="1" applyFill="1" applyBorder="1" applyAlignment="1" applyProtection="1">
      <protection locked="0"/>
    </xf>
    <xf numFmtId="0" fontId="8" fillId="0" borderId="0" xfId="15" applyNumberFormat="1" applyFont="1" applyFill="1" applyBorder="1" applyAlignment="1" applyProtection="1">
      <alignment horizontal="center"/>
      <protection locked="0"/>
    </xf>
    <xf numFmtId="0" fontId="6" fillId="0" borderId="0" xfId="15" applyNumberFormat="1" applyFill="1" applyBorder="1" applyAlignment="1">
      <alignment horizontal="left" indent="1"/>
    </xf>
    <xf numFmtId="0" fontId="8" fillId="0" borderId="0" xfId="15" applyNumberFormat="1" applyFont="1" applyFill="1" applyBorder="1" applyAlignment="1">
      <alignment vertical="center"/>
    </xf>
    <xf numFmtId="0" fontId="8" fillId="0" borderId="0" xfId="15" applyNumberFormat="1" applyFont="1" applyFill="1" applyBorder="1" applyAlignment="1">
      <alignment horizontal="center" vertical="center"/>
    </xf>
    <xf numFmtId="0" fontId="6" fillId="0" borderId="29" xfId="15" applyNumberFormat="1" applyBorder="1" applyAlignment="1">
      <alignment vertical="center"/>
    </xf>
    <xf numFmtId="0" fontId="6" fillId="0" borderId="31" xfId="15" applyNumberFormat="1" applyBorder="1" applyAlignment="1">
      <alignment vertical="center"/>
    </xf>
    <xf numFmtId="0" fontId="6" fillId="0" borderId="20" xfId="15" applyNumberFormat="1" applyBorder="1" applyAlignment="1">
      <alignment vertical="center"/>
    </xf>
    <xf numFmtId="0" fontId="8" fillId="0" borderId="16" xfId="15" applyNumberFormat="1" applyFont="1" applyFill="1" applyBorder="1" applyAlignment="1">
      <alignment vertical="center"/>
    </xf>
    <xf numFmtId="0" fontId="8" fillId="0" borderId="16" xfId="15" applyNumberFormat="1" applyFont="1" applyFill="1" applyBorder="1" applyAlignment="1">
      <alignment horizontal="center" vertical="center"/>
    </xf>
    <xf numFmtId="0" fontId="6" fillId="0" borderId="16" xfId="15" applyNumberFormat="1" applyFill="1" applyBorder="1" applyAlignment="1">
      <alignment vertical="center"/>
    </xf>
    <xf numFmtId="0" fontId="6" fillId="0" borderId="21" xfId="15" applyNumberFormat="1" applyBorder="1" applyAlignment="1">
      <alignment vertical="center"/>
    </xf>
    <xf numFmtId="0" fontId="15" fillId="0" borderId="0" xfId="15" applyNumberFormat="1" applyFont="1" applyBorder="1" applyAlignment="1">
      <alignment horizontal="left" vertical="center"/>
    </xf>
    <xf numFmtId="0" fontId="19" fillId="0" borderId="0" xfId="15" applyNumberFormat="1" applyFont="1" applyBorder="1" applyAlignment="1">
      <alignment vertical="center"/>
    </xf>
    <xf numFmtId="0" fontId="8" fillId="0" borderId="0" xfId="15" applyNumberFormat="1" applyFont="1" applyFill="1" applyBorder="1" applyAlignment="1">
      <alignment horizontal="center"/>
    </xf>
    <xf numFmtId="0" fontId="8" fillId="4" borderId="23" xfId="15" applyFont="1" applyFill="1" applyBorder="1" applyProtection="1">
      <protection locked="0"/>
    </xf>
    <xf numFmtId="0" fontId="6" fillId="4" borderId="0" xfId="15" applyFill="1" applyProtection="1">
      <protection locked="0"/>
    </xf>
    <xf numFmtId="0" fontId="8" fillId="4" borderId="0" xfId="15" applyFont="1" applyFill="1" applyBorder="1" applyAlignment="1" applyProtection="1">
      <alignment horizontal="center" vertical="center"/>
      <protection locked="0"/>
    </xf>
    <xf numFmtId="0" fontId="8" fillId="4" borderId="17" xfId="15" applyFont="1" applyFill="1" applyBorder="1" applyAlignment="1" applyProtection="1">
      <alignment horizontal="center" vertical="center"/>
      <protection locked="0"/>
    </xf>
    <xf numFmtId="164" fontId="14" fillId="4" borderId="59" xfId="15" applyNumberFormat="1" applyFont="1" applyFill="1" applyBorder="1" applyAlignment="1" applyProtection="1">
      <alignment horizontal="center"/>
      <protection locked="0"/>
    </xf>
    <xf numFmtId="164" fontId="14" fillId="4" borderId="59" xfId="15" quotePrefix="1" applyNumberFormat="1" applyFont="1" applyFill="1" applyBorder="1" applyAlignment="1" applyProtection="1">
      <alignment horizontal="center"/>
      <protection locked="0"/>
    </xf>
    <xf numFmtId="164" fontId="14" fillId="4" borderId="61" xfId="15" applyNumberFormat="1" applyFont="1" applyFill="1" applyBorder="1" applyAlignment="1" applyProtection="1">
      <alignment horizontal="center"/>
      <protection locked="0"/>
    </xf>
    <xf numFmtId="164" fontId="14" fillId="4" borderId="2" xfId="15" applyNumberFormat="1" applyFont="1" applyFill="1" applyBorder="1" applyAlignment="1" applyProtection="1">
      <alignment horizontal="center"/>
      <protection locked="0"/>
    </xf>
    <xf numFmtId="0" fontId="40" fillId="6" borderId="18" xfId="15" applyFont="1" applyFill="1" applyBorder="1"/>
    <xf numFmtId="0" fontId="6" fillId="6" borderId="1" xfId="15" applyFill="1" applyBorder="1"/>
    <xf numFmtId="0" fontId="29" fillId="6" borderId="1" xfId="15" applyFont="1" applyFill="1" applyBorder="1"/>
    <xf numFmtId="0" fontId="6" fillId="6" borderId="0" xfId="15" applyFill="1"/>
    <xf numFmtId="0" fontId="7" fillId="6" borderId="18" xfId="15" applyFont="1" applyFill="1" applyBorder="1"/>
    <xf numFmtId="0" fontId="7" fillId="6" borderId="1" xfId="15" applyFont="1" applyFill="1" applyBorder="1"/>
    <xf numFmtId="0" fontId="6" fillId="6" borderId="35" xfId="15" applyFill="1" applyBorder="1" applyAlignment="1">
      <alignment horizontal="center"/>
    </xf>
    <xf numFmtId="0" fontId="6" fillId="6" borderId="19" xfId="15" applyFill="1" applyBorder="1"/>
    <xf numFmtId="0" fontId="6" fillId="6" borderId="20" xfId="15" applyFill="1" applyBorder="1"/>
    <xf numFmtId="0" fontId="6" fillId="6" borderId="0" xfId="15" applyFill="1" applyBorder="1"/>
    <xf numFmtId="0" fontId="6" fillId="6" borderId="66" xfId="15" applyFill="1" applyBorder="1" applyAlignment="1">
      <alignment horizontal="center"/>
    </xf>
    <xf numFmtId="0" fontId="6" fillId="6" borderId="8" xfId="15" applyFill="1" applyBorder="1" applyAlignment="1">
      <alignment horizontal="center"/>
    </xf>
    <xf numFmtId="0" fontId="6" fillId="6" borderId="10" xfId="15" applyFill="1" applyBorder="1" applyAlignment="1">
      <alignment horizontal="center"/>
    </xf>
    <xf numFmtId="0" fontId="6" fillId="5" borderId="0" xfId="15" applyFill="1" applyProtection="1"/>
    <xf numFmtId="0" fontId="6" fillId="5" borderId="0" xfId="15" applyFill="1" applyBorder="1" applyProtection="1"/>
    <xf numFmtId="0" fontId="6" fillId="5" borderId="17" xfId="15" applyFill="1" applyBorder="1" applyProtection="1"/>
    <xf numFmtId="0" fontId="6" fillId="5" borderId="0" xfId="15" applyFont="1" applyFill="1" applyBorder="1" applyProtection="1"/>
    <xf numFmtId="0" fontId="18" fillId="5" borderId="0" xfId="15" applyFont="1" applyFill="1" applyBorder="1" applyProtection="1"/>
    <xf numFmtId="0" fontId="15" fillId="5" borderId="0" xfId="15" applyFont="1" applyFill="1" applyBorder="1" applyAlignment="1" applyProtection="1">
      <alignment horizontal="center"/>
    </xf>
    <xf numFmtId="0" fontId="26" fillId="5" borderId="0" xfId="15" applyFont="1" applyFill="1" applyBorder="1" applyProtection="1"/>
    <xf numFmtId="0" fontId="18" fillId="5" borderId="0" xfId="15" applyFont="1" applyFill="1" applyProtection="1"/>
    <xf numFmtId="0" fontId="6" fillId="4" borderId="0" xfId="15" applyFont="1" applyFill="1"/>
    <xf numFmtId="0" fontId="6" fillId="5" borderId="0" xfId="15" applyFill="1" applyBorder="1" applyAlignment="1" applyProtection="1">
      <alignment horizontal="right"/>
    </xf>
    <xf numFmtId="0" fontId="6" fillId="5" borderId="0" xfId="15" applyFill="1" applyBorder="1" applyAlignment="1" applyProtection="1"/>
    <xf numFmtId="0" fontId="6" fillId="5" borderId="0" xfId="15" applyFill="1" applyBorder="1" applyAlignment="1" applyProtection="1">
      <alignment horizontal="center"/>
    </xf>
    <xf numFmtId="0" fontId="15" fillId="5" borderId="0" xfId="15" applyFont="1" applyFill="1" applyBorder="1" applyAlignment="1" applyProtection="1"/>
    <xf numFmtId="0" fontId="26" fillId="5" borderId="0" xfId="15" applyFont="1" applyFill="1" applyBorder="1" applyAlignment="1" applyProtection="1"/>
    <xf numFmtId="0" fontId="6" fillId="5" borderId="0" xfId="15" applyFill="1" applyBorder="1" applyAlignment="1" applyProtection="1">
      <alignment horizontal="center" wrapText="1"/>
    </xf>
    <xf numFmtId="0" fontId="6" fillId="5" borderId="0" xfId="15" applyFill="1" applyBorder="1" applyAlignment="1" applyProtection="1">
      <alignment horizontal="left" vertical="top" wrapText="1"/>
    </xf>
    <xf numFmtId="0" fontId="6" fillId="5" borderId="17" xfId="15" applyFill="1" applyBorder="1" applyAlignment="1" applyProtection="1">
      <alignment horizontal="left" vertical="top" wrapText="1"/>
    </xf>
    <xf numFmtId="0" fontId="6" fillId="5" borderId="0" xfId="15" applyFill="1" applyBorder="1" applyAlignment="1" applyProtection="1">
      <alignment horizontal="left" vertical="top"/>
    </xf>
    <xf numFmtId="0" fontId="6" fillId="5" borderId="17" xfId="15" applyFill="1" applyBorder="1" applyAlignment="1" applyProtection="1">
      <alignment horizontal="left" vertical="top"/>
    </xf>
    <xf numFmtId="0" fontId="6" fillId="5" borderId="0" xfId="15" applyFont="1" applyFill="1" applyBorder="1" applyAlignment="1" applyProtection="1">
      <alignment horizontal="left" vertical="top" wrapText="1"/>
    </xf>
    <xf numFmtId="0" fontId="6" fillId="5" borderId="17" xfId="15" applyFont="1" applyFill="1" applyBorder="1" applyAlignment="1" applyProtection="1">
      <alignment horizontal="left" vertical="top" wrapText="1"/>
    </xf>
    <xf numFmtId="0" fontId="45" fillId="5" borderId="0" xfId="15" applyFont="1" applyFill="1" applyBorder="1" applyAlignment="1" applyProtection="1">
      <alignment horizontal="left"/>
    </xf>
    <xf numFmtId="0" fontId="7" fillId="0" borderId="0" xfId="15" applyFont="1" applyAlignment="1">
      <alignment vertical="center"/>
    </xf>
    <xf numFmtId="14" fontId="6" fillId="0" borderId="3" xfId="15" applyNumberFormat="1" applyBorder="1" applyAlignment="1">
      <alignment horizontal="center" vertical="center"/>
    </xf>
    <xf numFmtId="0" fontId="6" fillId="0" borderId="3" xfId="15" applyBorder="1" applyAlignment="1">
      <alignment vertical="center"/>
    </xf>
    <xf numFmtId="0" fontId="6" fillId="0" borderId="3" xfId="15" applyBorder="1" applyAlignment="1">
      <alignment horizontal="center" vertical="center"/>
    </xf>
    <xf numFmtId="0" fontId="6" fillId="0" borderId="0" xfId="15" applyAlignment="1">
      <alignment vertical="center"/>
    </xf>
    <xf numFmtId="0" fontId="6" fillId="0" borderId="3" xfId="15" applyBorder="1" applyAlignment="1">
      <alignment vertical="center" wrapText="1"/>
    </xf>
    <xf numFmtId="0" fontId="48" fillId="5" borderId="0" xfId="15" applyFont="1" applyFill="1" applyAlignment="1" applyProtection="1">
      <alignment horizontal="center" vertical="center"/>
    </xf>
    <xf numFmtId="0" fontId="48" fillId="5" borderId="22" xfId="15" applyFont="1" applyFill="1" applyBorder="1" applyAlignment="1" applyProtection="1">
      <alignment horizontal="center" vertical="center"/>
    </xf>
    <xf numFmtId="0" fontId="48" fillId="5" borderId="0" xfId="15" applyFont="1" applyFill="1" applyBorder="1" applyAlignment="1" applyProtection="1">
      <alignment horizontal="center" vertical="center"/>
    </xf>
    <xf numFmtId="164" fontId="14" fillId="4" borderId="7" xfId="15" applyNumberFormat="1" applyFont="1" applyFill="1" applyBorder="1" applyAlignment="1" applyProtection="1">
      <alignment horizontal="center"/>
      <protection locked="0"/>
    </xf>
    <xf numFmtId="0" fontId="14" fillId="4" borderId="34" xfId="15" applyFont="1" applyFill="1" applyBorder="1" applyAlignment="1" applyProtection="1">
      <alignment horizontal="center"/>
      <protection locked="0"/>
    </xf>
    <xf numFmtId="0" fontId="48" fillId="5" borderId="22" xfId="15" applyFont="1" applyFill="1" applyBorder="1" applyAlignment="1" applyProtection="1">
      <alignment horizontal="center" vertical="center"/>
      <protection locked="0"/>
    </xf>
    <xf numFmtId="0" fontId="6" fillId="5" borderId="0" xfId="15" applyFill="1" applyBorder="1" applyProtection="1">
      <protection locked="0"/>
    </xf>
    <xf numFmtId="0" fontId="6" fillId="5" borderId="0" xfId="15" applyFont="1" applyFill="1" applyBorder="1" applyProtection="1">
      <protection locked="0"/>
    </xf>
    <xf numFmtId="0" fontId="26" fillId="5" borderId="0" xfId="15" applyFont="1" applyFill="1" applyBorder="1" applyProtection="1">
      <protection locked="0"/>
    </xf>
    <xf numFmtId="0" fontId="18" fillId="5" borderId="0" xfId="15" applyFont="1" applyFill="1" applyBorder="1" applyProtection="1">
      <protection locked="0"/>
    </xf>
    <xf numFmtId="0" fontId="26" fillId="5" borderId="0" xfId="15" applyFont="1" applyFill="1" applyProtection="1">
      <protection locked="0"/>
    </xf>
    <xf numFmtId="0" fontId="48" fillId="5" borderId="26" xfId="15" applyFont="1" applyFill="1" applyBorder="1" applyAlignment="1" applyProtection="1">
      <alignment horizontal="center" vertical="center"/>
      <protection locked="0"/>
    </xf>
    <xf numFmtId="0" fontId="15" fillId="5" borderId="27" xfId="15" applyFont="1" applyFill="1" applyBorder="1" applyAlignment="1" applyProtection="1">
      <alignment horizontal="center"/>
      <protection locked="0"/>
    </xf>
    <xf numFmtId="0" fontId="26" fillId="5" borderId="27" xfId="15" applyFont="1" applyFill="1" applyBorder="1" applyProtection="1">
      <protection locked="0"/>
    </xf>
    <xf numFmtId="0" fontId="6" fillId="5" borderId="0" xfId="15" applyFill="1" applyBorder="1" applyAlignment="1" applyProtection="1">
      <alignment vertical="top" wrapText="1"/>
    </xf>
    <xf numFmtId="0" fontId="6" fillId="5" borderId="17" xfId="15" applyFill="1" applyBorder="1" applyAlignment="1" applyProtection="1">
      <alignment vertical="top" wrapText="1"/>
    </xf>
    <xf numFmtId="0" fontId="26" fillId="0" borderId="0" xfId="0" applyFont="1" applyAlignment="1">
      <alignment horizontal="left" vertical="center" indent="3"/>
    </xf>
    <xf numFmtId="0" fontId="7" fillId="14" borderId="3" xfId="15" applyFont="1" applyFill="1" applyBorder="1" applyAlignment="1">
      <alignment horizontal="center" vertical="center"/>
    </xf>
    <xf numFmtId="0" fontId="7" fillId="14" borderId="3" xfId="15" applyFont="1" applyFill="1" applyBorder="1" applyAlignment="1">
      <alignment vertical="center"/>
    </xf>
    <xf numFmtId="0" fontId="55" fillId="9" borderId="3" xfId="0" applyFont="1" applyFill="1" applyBorder="1" applyAlignment="1">
      <alignment horizontal="center" vertical="center"/>
    </xf>
    <xf numFmtId="0" fontId="6" fillId="0" borderId="0" xfId="15" applyAlignment="1" applyProtection="1">
      <alignment horizontal="center"/>
      <protection locked="0"/>
    </xf>
    <xf numFmtId="0" fontId="28" fillId="0" borderId="0" xfId="15" applyFont="1" applyFill="1" applyAlignment="1" applyProtection="1">
      <alignment horizontal="center"/>
      <protection locked="0"/>
    </xf>
    <xf numFmtId="0" fontId="6" fillId="0" borderId="0" xfId="15" applyFill="1" applyProtection="1">
      <protection locked="0"/>
    </xf>
    <xf numFmtId="0" fontId="6" fillId="0" borderId="0" xfId="15" applyFill="1" applyAlignment="1" applyProtection="1">
      <alignment horizontal="center"/>
      <protection locked="0"/>
    </xf>
    <xf numFmtId="0" fontId="7" fillId="0" borderId="0" xfId="15" applyFont="1" applyFill="1" applyAlignment="1" applyProtection="1">
      <alignment horizontal="center"/>
      <protection locked="0"/>
    </xf>
    <xf numFmtId="0" fontId="6" fillId="0" borderId="0" xfId="15" applyFont="1" applyFill="1" applyAlignment="1" applyProtection="1">
      <alignment horizontal="right"/>
      <protection locked="0"/>
    </xf>
    <xf numFmtId="0" fontId="6" fillId="0" borderId="0" xfId="15" applyFill="1" applyAlignment="1" applyProtection="1">
      <alignment horizontal="right"/>
      <protection locked="0"/>
    </xf>
    <xf numFmtId="0" fontId="6" fillId="0" borderId="0" xfId="15" applyFill="1" applyAlignment="1" applyProtection="1">
      <alignment horizontal="left"/>
      <protection locked="0"/>
    </xf>
    <xf numFmtId="0" fontId="6" fillId="0" borderId="0" xfId="15" applyFont="1" applyProtection="1">
      <protection locked="0"/>
    </xf>
    <xf numFmtId="0" fontId="6" fillId="0" borderId="0" xfId="15" applyFill="1" applyBorder="1" applyProtection="1">
      <protection locked="0"/>
    </xf>
    <xf numFmtId="0" fontId="6" fillId="0" borderId="0" xfId="15" applyFill="1" applyBorder="1" applyAlignment="1" applyProtection="1">
      <alignment horizontal="center"/>
      <protection locked="0"/>
    </xf>
    <xf numFmtId="0" fontId="6" fillId="0" borderId="0" xfId="15" applyFill="1" applyAlignment="1" applyProtection="1">
      <protection locked="0"/>
    </xf>
    <xf numFmtId="0" fontId="6" fillId="0" borderId="0" xfId="15" applyAlignment="1" applyProtection="1">
      <alignment horizontal="center" vertical="center" wrapText="1"/>
      <protection locked="0"/>
    </xf>
    <xf numFmtId="0" fontId="8" fillId="0" borderId="3" xfId="15" applyFont="1" applyBorder="1" applyAlignment="1" applyProtection="1">
      <alignment horizontal="center" vertical="center" wrapText="1"/>
      <protection locked="0"/>
    </xf>
    <xf numFmtId="0" fontId="8" fillId="7" borderId="3" xfId="15" applyFont="1" applyFill="1" applyBorder="1" applyAlignment="1" applyProtection="1">
      <alignment horizontal="center" vertical="center" wrapText="1"/>
      <protection locked="0"/>
    </xf>
    <xf numFmtId="0" fontId="8" fillId="8" borderId="3" xfId="15" applyFont="1" applyFill="1" applyBorder="1" applyAlignment="1" applyProtection="1">
      <alignment horizontal="center" vertical="center" wrapText="1"/>
      <protection locked="0"/>
    </xf>
    <xf numFmtId="0" fontId="6" fillId="0" borderId="0" xfId="15" applyAlignment="1" applyProtection="1">
      <alignment horizontal="center" vertical="center"/>
      <protection locked="0"/>
    </xf>
    <xf numFmtId="0" fontId="28" fillId="0" borderId="0" xfId="15" applyFont="1" applyAlignment="1" applyProtection="1">
      <alignment horizontal="center"/>
      <protection locked="0"/>
    </xf>
    <xf numFmtId="0" fontId="7" fillId="0" borderId="0" xfId="15" applyFont="1" applyAlignment="1" applyProtection="1">
      <alignment horizontal="center"/>
      <protection locked="0"/>
    </xf>
    <xf numFmtId="0" fontId="6" fillId="0" borderId="0" xfId="15" applyFont="1" applyAlignment="1" applyProtection="1">
      <alignment horizontal="right"/>
      <protection locked="0"/>
    </xf>
    <xf numFmtId="0" fontId="6" fillId="0" borderId="0" xfId="15" applyAlignment="1" applyProtection="1">
      <alignment horizontal="right"/>
      <protection locked="0"/>
    </xf>
    <xf numFmtId="0" fontId="6" fillId="0" borderId="0" xfId="15" applyAlignment="1" applyProtection="1">
      <alignment horizontal="left"/>
      <protection locked="0"/>
    </xf>
    <xf numFmtId="0" fontId="6" fillId="0" borderId="0" xfId="15" applyBorder="1" applyProtection="1">
      <protection locked="0"/>
    </xf>
    <xf numFmtId="0" fontId="6" fillId="0" borderId="0" xfId="15" applyBorder="1" applyAlignment="1" applyProtection="1">
      <alignment horizontal="center"/>
      <protection locked="0"/>
    </xf>
    <xf numFmtId="0" fontId="6" fillId="0" borderId="0" xfId="15" applyAlignment="1" applyProtection="1">
      <protection locked="0"/>
    </xf>
    <xf numFmtId="0" fontId="8" fillId="0" borderId="0" xfId="15" applyFont="1" applyProtection="1">
      <protection locked="0"/>
    </xf>
    <xf numFmtId="0" fontId="6" fillId="0" borderId="26" xfId="15" applyFont="1" applyBorder="1" applyProtection="1">
      <protection locked="0"/>
    </xf>
    <xf numFmtId="0" fontId="6" fillId="0" borderId="27" xfId="15" applyFont="1" applyBorder="1" applyProtection="1">
      <protection locked="0"/>
    </xf>
    <xf numFmtId="0" fontId="6" fillId="0" borderId="13" xfId="15" applyFont="1" applyBorder="1" applyProtection="1">
      <protection locked="0"/>
    </xf>
    <xf numFmtId="0" fontId="6" fillId="0" borderId="27" xfId="15" applyFont="1" applyBorder="1" applyAlignment="1" applyProtection="1">
      <alignment horizontal="centerContinuous"/>
      <protection locked="0"/>
    </xf>
    <xf numFmtId="0" fontId="6" fillId="0" borderId="13" xfId="15" applyFont="1" applyBorder="1" applyAlignment="1" applyProtection="1">
      <alignment horizontal="centerContinuous"/>
      <protection locked="0"/>
    </xf>
    <xf numFmtId="0" fontId="6" fillId="0" borderId="27" xfId="15" applyFont="1" applyBorder="1" applyAlignment="1" applyProtection="1">
      <protection locked="0"/>
    </xf>
    <xf numFmtId="0" fontId="8" fillId="0" borderId="25" xfId="15" applyFont="1" applyBorder="1" applyAlignment="1" applyProtection="1">
      <alignment horizontal="center"/>
      <protection locked="0"/>
    </xf>
    <xf numFmtId="0" fontId="8" fillId="0" borderId="0" xfId="15" applyFont="1" applyAlignment="1" applyProtection="1">
      <alignment horizontal="center"/>
      <protection locked="0"/>
    </xf>
    <xf numFmtId="0" fontId="8" fillId="0" borderId="46" xfId="15" applyFont="1" applyBorder="1" applyAlignment="1" applyProtection="1">
      <alignment horizontal="center"/>
      <protection locked="0"/>
    </xf>
    <xf numFmtId="0" fontId="8" fillId="0" borderId="34" xfId="15" applyFont="1" applyBorder="1" applyAlignment="1" applyProtection="1">
      <alignment horizontal="centerContinuous"/>
      <protection locked="0"/>
    </xf>
    <xf numFmtId="0" fontId="8" fillId="0" borderId="7" xfId="15" applyFont="1" applyBorder="1" applyAlignment="1" applyProtection="1">
      <alignment horizontal="centerContinuous"/>
      <protection locked="0"/>
    </xf>
    <xf numFmtId="0" fontId="8" fillId="0" borderId="14" xfId="15" applyFont="1" applyBorder="1" applyAlignment="1" applyProtection="1">
      <alignment horizontal="center"/>
      <protection locked="0"/>
    </xf>
    <xf numFmtId="0" fontId="6" fillId="0" borderId="14" xfId="15" applyBorder="1" applyProtection="1">
      <protection locked="0"/>
    </xf>
    <xf numFmtId="0" fontId="6" fillId="0" borderId="26" xfId="15" applyFont="1" applyBorder="1" applyProtection="1"/>
    <xf numFmtId="0" fontId="6" fillId="0" borderId="27" xfId="15" applyFont="1" applyBorder="1" applyProtection="1"/>
    <xf numFmtId="0" fontId="6" fillId="0" borderId="13" xfId="15" applyFont="1" applyBorder="1" applyAlignment="1" applyProtection="1">
      <alignment horizontal="right"/>
    </xf>
    <xf numFmtId="0" fontId="6" fillId="0" borderId="26" xfId="15" applyFont="1" applyBorder="1" applyAlignment="1" applyProtection="1">
      <alignment horizontal="centerContinuous"/>
    </xf>
    <xf numFmtId="0" fontId="8" fillId="4" borderId="22" xfId="15" applyFont="1" applyFill="1" applyBorder="1" applyAlignment="1" applyProtection="1">
      <protection locked="0"/>
    </xf>
    <xf numFmtId="0" fontId="8" fillId="4" borderId="0" xfId="15" applyFont="1" applyFill="1" applyBorder="1" applyAlignment="1" applyProtection="1">
      <protection locked="0"/>
    </xf>
    <xf numFmtId="0" fontId="8" fillId="4" borderId="0" xfId="15" applyFont="1" applyFill="1" applyBorder="1" applyProtection="1">
      <protection locked="0"/>
    </xf>
    <xf numFmtId="0" fontId="8" fillId="4" borderId="26" xfId="15" applyFont="1" applyFill="1" applyBorder="1" applyAlignment="1" applyProtection="1">
      <protection locked="0"/>
    </xf>
    <xf numFmtId="0" fontId="8" fillId="4" borderId="27" xfId="15" applyFont="1" applyFill="1" applyBorder="1" applyAlignment="1" applyProtection="1">
      <protection locked="0"/>
    </xf>
    <xf numFmtId="0" fontId="8" fillId="4" borderId="0" xfId="15" applyFont="1" applyFill="1" applyBorder="1" applyAlignment="1" applyProtection="1">
      <alignment vertical="center"/>
      <protection locked="0"/>
    </xf>
    <xf numFmtId="0" fontId="8" fillId="4" borderId="26" xfId="15" applyFont="1" applyFill="1" applyBorder="1" applyAlignment="1" applyProtection="1">
      <alignment horizontal="center" wrapText="1"/>
      <protection locked="0"/>
    </xf>
    <xf numFmtId="0" fontId="8" fillId="4" borderId="34" xfId="15" applyFont="1" applyFill="1" applyBorder="1" applyAlignment="1" applyProtection="1">
      <alignment horizontal="center" wrapText="1"/>
      <protection locked="0"/>
    </xf>
    <xf numFmtId="0" fontId="8" fillId="4" borderId="3" xfId="15" applyFont="1" applyFill="1" applyBorder="1" applyAlignment="1" applyProtection="1">
      <alignment horizontal="center" wrapText="1"/>
      <protection locked="0"/>
    </xf>
    <xf numFmtId="0" fontId="11" fillId="4" borderId="0" xfId="15" applyFont="1" applyFill="1" applyProtection="1">
      <protection locked="0"/>
    </xf>
    <xf numFmtId="0" fontId="11" fillId="4" borderId="0" xfId="15" applyFont="1" applyFill="1" applyBorder="1" applyProtection="1">
      <protection locked="0"/>
    </xf>
    <xf numFmtId="165" fontId="6" fillId="4" borderId="0" xfId="15" applyNumberFormat="1" applyFill="1" applyProtection="1">
      <protection locked="0"/>
    </xf>
    <xf numFmtId="0" fontId="19" fillId="0" borderId="0" xfId="15" quotePrefix="1" applyNumberFormat="1" applyFont="1" applyBorder="1" applyAlignment="1" applyProtection="1">
      <alignment horizontal="center" vertical="center" wrapText="1"/>
      <protection locked="0"/>
    </xf>
    <xf numFmtId="0" fontId="15" fillId="4" borderId="0" xfId="15" applyFont="1" applyFill="1" applyAlignment="1" applyProtection="1">
      <alignment vertical="center"/>
      <protection locked="0"/>
    </xf>
    <xf numFmtId="0" fontId="6" fillId="4" borderId="0" xfId="15" applyFill="1" applyBorder="1" applyAlignment="1" applyProtection="1">
      <protection locked="0"/>
    </xf>
    <xf numFmtId="0" fontId="8" fillId="4" borderId="22" xfId="15" applyFont="1" applyFill="1" applyBorder="1" applyProtection="1">
      <protection locked="0"/>
    </xf>
    <xf numFmtId="0" fontId="38" fillId="4" borderId="27" xfId="15" applyFont="1" applyFill="1" applyBorder="1" applyAlignment="1" applyProtection="1">
      <alignment vertical="center"/>
      <protection locked="0"/>
    </xf>
    <xf numFmtId="0" fontId="8" fillId="4" borderId="22" xfId="15" applyFont="1" applyFill="1" applyBorder="1" applyAlignment="1" applyProtection="1">
      <alignment vertical="center"/>
      <protection locked="0"/>
    </xf>
    <xf numFmtId="0" fontId="8" fillId="4" borderId="26" xfId="15" applyFont="1" applyFill="1" applyBorder="1" applyAlignment="1" applyProtection="1">
      <alignment vertical="center"/>
      <protection locked="0"/>
    </xf>
    <xf numFmtId="0" fontId="8" fillId="4" borderId="27" xfId="15" applyFont="1" applyFill="1" applyBorder="1" applyAlignment="1" applyProtection="1">
      <alignment vertical="center"/>
      <protection locked="0"/>
    </xf>
    <xf numFmtId="0" fontId="8" fillId="4" borderId="26" xfId="15" applyFont="1" applyFill="1" applyBorder="1" applyProtection="1">
      <protection locked="0"/>
    </xf>
    <xf numFmtId="0" fontId="8" fillId="4" borderId="24" xfId="15" applyFont="1" applyFill="1" applyBorder="1" applyProtection="1">
      <protection locked="0"/>
    </xf>
    <xf numFmtId="0" fontId="8" fillId="4" borderId="27" xfId="15" applyFont="1" applyFill="1" applyBorder="1" applyProtection="1">
      <protection locked="0"/>
    </xf>
    <xf numFmtId="0" fontId="15" fillId="4" borderId="27" xfId="15" applyFont="1" applyFill="1" applyBorder="1" applyAlignment="1" applyProtection="1">
      <alignment horizontal="center"/>
      <protection locked="0"/>
    </xf>
    <xf numFmtId="0" fontId="6" fillId="4" borderId="22" xfId="15" applyFill="1" applyBorder="1" applyProtection="1">
      <protection locked="0"/>
    </xf>
    <xf numFmtId="0" fontId="6" fillId="2" borderId="29" xfId="15" applyFill="1" applyBorder="1" applyProtection="1">
      <protection locked="0"/>
    </xf>
    <xf numFmtId="0" fontId="6" fillId="2" borderId="30" xfId="15" applyFill="1" applyBorder="1" applyProtection="1">
      <protection locked="0"/>
    </xf>
    <xf numFmtId="0" fontId="6" fillId="2" borderId="50" xfId="15" applyFill="1" applyBorder="1" applyProtection="1">
      <protection locked="0"/>
    </xf>
    <xf numFmtId="0" fontId="8" fillId="2" borderId="30" xfId="15" applyFont="1" applyFill="1" applyBorder="1" applyProtection="1">
      <protection locked="0"/>
    </xf>
    <xf numFmtId="0" fontId="6" fillId="2" borderId="31" xfId="15" applyFill="1" applyBorder="1" applyProtection="1">
      <protection locked="0"/>
    </xf>
    <xf numFmtId="0" fontId="8" fillId="2" borderId="19" xfId="15" applyFont="1" applyFill="1" applyBorder="1" applyProtection="1">
      <protection locked="0"/>
    </xf>
    <xf numFmtId="0" fontId="6" fillId="2" borderId="0" xfId="15" applyFill="1" applyBorder="1" applyProtection="1">
      <protection locked="0"/>
    </xf>
    <xf numFmtId="0" fontId="6" fillId="2" borderId="17" xfId="15" applyFill="1" applyBorder="1" applyProtection="1">
      <protection locked="0"/>
    </xf>
    <xf numFmtId="0" fontId="8" fillId="2" borderId="0" xfId="15" applyFont="1" applyFill="1" applyBorder="1" applyProtection="1">
      <protection locked="0"/>
    </xf>
    <xf numFmtId="0" fontId="6" fillId="2" borderId="40" xfId="15" applyFill="1" applyBorder="1" applyProtection="1">
      <protection locked="0"/>
    </xf>
    <xf numFmtId="0" fontId="15" fillId="4" borderId="0" xfId="15" applyFont="1" applyFill="1" applyAlignment="1" applyProtection="1">
      <alignment horizontal="center"/>
      <protection locked="0"/>
    </xf>
    <xf numFmtId="0" fontId="6" fillId="4" borderId="31" xfId="15" applyFill="1" applyBorder="1" applyProtection="1">
      <protection locked="0"/>
    </xf>
    <xf numFmtId="0" fontId="8" fillId="4" borderId="3" xfId="15" applyFont="1" applyFill="1" applyBorder="1" applyAlignment="1" applyProtection="1">
      <alignment horizontal="center"/>
      <protection locked="0"/>
    </xf>
    <xf numFmtId="0" fontId="35" fillId="4" borderId="8" xfId="15" applyFont="1" applyFill="1" applyBorder="1" applyAlignment="1" applyProtection="1">
      <alignment horizontal="center"/>
      <protection locked="0"/>
    </xf>
    <xf numFmtId="0" fontId="35" fillId="4" borderId="3" xfId="15" applyFont="1" applyFill="1" applyBorder="1" applyAlignment="1" applyProtection="1">
      <alignment horizontal="center"/>
      <protection locked="0"/>
    </xf>
    <xf numFmtId="0" fontId="35" fillId="4" borderId="6" xfId="15" applyFont="1" applyFill="1" applyBorder="1" applyAlignment="1" applyProtection="1">
      <alignment horizontal="center"/>
      <protection locked="0"/>
    </xf>
    <xf numFmtId="0" fontId="8" fillId="4" borderId="34" xfId="15" applyFont="1" applyFill="1" applyBorder="1" applyProtection="1">
      <protection locked="0"/>
    </xf>
    <xf numFmtId="0" fontId="8" fillId="4" borderId="29" xfId="15" applyFont="1" applyFill="1" applyBorder="1" applyProtection="1">
      <protection locked="0"/>
    </xf>
    <xf numFmtId="0" fontId="8" fillId="4" borderId="49" xfId="15" applyFont="1" applyFill="1" applyBorder="1" applyProtection="1">
      <protection locked="0"/>
    </xf>
    <xf numFmtId="0" fontId="6" fillId="4" borderId="13" xfId="15" applyFill="1" applyBorder="1" applyAlignment="1" applyProtection="1">
      <alignment horizontal="centerContinuous"/>
      <protection locked="0"/>
    </xf>
    <xf numFmtId="0" fontId="6" fillId="4" borderId="27" xfId="15" applyFill="1" applyBorder="1" applyAlignment="1" applyProtection="1">
      <alignment horizontal="centerContinuous"/>
      <protection locked="0"/>
    </xf>
    <xf numFmtId="0" fontId="8" fillId="4" borderId="20" xfId="15" applyFont="1" applyFill="1" applyBorder="1" applyProtection="1">
      <protection locked="0"/>
    </xf>
    <xf numFmtId="0" fontId="6" fillId="4" borderId="0" xfId="15" applyFill="1" applyAlignment="1" applyProtection="1">
      <alignment horizontal="center"/>
      <protection locked="0"/>
    </xf>
    <xf numFmtId="0" fontId="30" fillId="0" borderId="0" xfId="15" applyFont="1" applyProtection="1">
      <protection locked="0"/>
    </xf>
    <xf numFmtId="0" fontId="7" fillId="11" borderId="67" xfId="35" applyFont="1" applyFill="1" applyBorder="1" applyAlignment="1" applyProtection="1">
      <alignment horizontal="center" vertical="center" wrapText="1"/>
      <protection locked="0"/>
    </xf>
    <xf numFmtId="0" fontId="7" fillId="11" borderId="15" xfId="35" applyFont="1" applyFill="1" applyBorder="1" applyAlignment="1" applyProtection="1">
      <alignment horizontal="center" vertical="center" wrapText="1"/>
      <protection locked="0"/>
    </xf>
    <xf numFmtId="164" fontId="7" fillId="0" borderId="15" xfId="35" applyNumberFormat="1" applyFont="1" applyFill="1" applyBorder="1" applyAlignment="1" applyProtection="1">
      <alignment horizontal="center" vertical="center" wrapText="1"/>
      <protection locked="0"/>
    </xf>
    <xf numFmtId="0" fontId="7" fillId="11" borderId="8" xfId="35" applyFont="1" applyFill="1" applyBorder="1" applyAlignment="1" applyProtection="1">
      <alignment horizontal="center" vertical="center" wrapText="1"/>
      <protection locked="0"/>
    </xf>
    <xf numFmtId="0" fontId="7" fillId="11" borderId="3" xfId="35" applyFont="1" applyFill="1" applyBorder="1" applyAlignment="1" applyProtection="1">
      <alignment horizontal="center" vertical="center" wrapText="1"/>
      <protection locked="0"/>
    </xf>
    <xf numFmtId="164" fontId="7" fillId="10" borderId="3" xfId="35" applyNumberFormat="1" applyFont="1" applyFill="1" applyBorder="1" applyAlignment="1" applyProtection="1">
      <alignment horizontal="center" vertical="center" wrapText="1"/>
      <protection locked="0"/>
    </xf>
    <xf numFmtId="164" fontId="7" fillId="0" borderId="3" xfId="35" applyNumberFormat="1" applyFont="1" applyFill="1" applyBorder="1" applyAlignment="1" applyProtection="1">
      <alignment horizontal="center" vertical="center" wrapText="1"/>
      <protection locked="0"/>
    </xf>
    <xf numFmtId="0" fontId="7" fillId="11" borderId="10" xfId="35" applyFont="1" applyFill="1" applyBorder="1" applyAlignment="1" applyProtection="1">
      <alignment horizontal="center" vertical="center" wrapText="1"/>
      <protection locked="0"/>
    </xf>
    <xf numFmtId="0" fontId="7" fillId="11" borderId="11" xfId="35" applyFont="1" applyFill="1" applyBorder="1" applyAlignment="1" applyProtection="1">
      <alignment horizontal="center" vertical="center" wrapText="1"/>
      <protection locked="0"/>
    </xf>
    <xf numFmtId="164" fontId="7" fillId="10" borderId="11" xfId="35" applyNumberFormat="1" applyFont="1" applyFill="1" applyBorder="1" applyAlignment="1" applyProtection="1">
      <alignment horizontal="center" vertical="center" wrapText="1"/>
      <protection locked="0"/>
    </xf>
    <xf numFmtId="0" fontId="6" fillId="0" borderId="0" xfId="42"/>
    <xf numFmtId="0" fontId="44" fillId="0" borderId="0" xfId="42" applyFont="1"/>
    <xf numFmtId="0" fontId="4" fillId="0" borderId="0" xfId="44"/>
    <xf numFmtId="0" fontId="30" fillId="0" borderId="0" xfId="42" applyFont="1"/>
    <xf numFmtId="0" fontId="58" fillId="0" borderId="0" xfId="42" applyFont="1" applyAlignment="1">
      <alignment horizontal="left" vertical="center" indent="3" readingOrder="1"/>
    </xf>
    <xf numFmtId="0" fontId="11" fillId="0" borderId="0" xfId="42" applyFont="1"/>
    <xf numFmtId="0" fontId="57" fillId="0" borderId="3" xfId="44" applyFont="1" applyBorder="1"/>
    <xf numFmtId="0" fontId="4" fillId="0" borderId="0" xfId="44" applyAlignment="1">
      <alignment horizontal="right"/>
    </xf>
    <xf numFmtId="0" fontId="57" fillId="0" borderId="3" xfId="44" applyFont="1" applyBorder="1" applyAlignment="1">
      <alignment horizontal="center" vertical="center" wrapText="1"/>
    </xf>
    <xf numFmtId="0" fontId="60" fillId="0" borderId="0" xfId="44" applyFont="1"/>
    <xf numFmtId="49" fontId="6" fillId="0" borderId="0" xfId="15" applyNumberFormat="1" applyAlignment="1">
      <alignment horizontal="center" vertical="center"/>
    </xf>
    <xf numFmtId="49" fontId="6" fillId="0" borderId="3" xfId="15" applyNumberFormat="1" applyBorder="1" applyAlignment="1">
      <alignment horizontal="center" vertical="center"/>
    </xf>
    <xf numFmtId="0" fontId="6" fillId="5" borderId="0" xfId="15" applyFill="1" applyBorder="1" applyAlignment="1" applyProtection="1">
      <alignment horizontal="left" vertical="top" wrapText="1"/>
    </xf>
    <xf numFmtId="0" fontId="6" fillId="5" borderId="17" xfId="15" applyFill="1" applyBorder="1" applyAlignment="1" applyProtection="1">
      <alignment horizontal="left" vertical="top" wrapText="1"/>
    </xf>
    <xf numFmtId="0" fontId="16" fillId="0" borderId="25" xfId="0" applyFont="1" applyBorder="1" applyAlignment="1">
      <alignment horizontal="centerContinuous"/>
    </xf>
    <xf numFmtId="0" fontId="0" fillId="0" borderId="46" xfId="0" applyBorder="1" applyAlignment="1">
      <alignment horizontal="left"/>
    </xf>
    <xf numFmtId="0" fontId="17" fillId="0" borderId="46" xfId="0" applyFont="1" applyBorder="1" applyProtection="1">
      <protection locked="0"/>
    </xf>
    <xf numFmtId="0" fontId="17" fillId="0" borderId="46" xfId="0" applyFont="1" applyFill="1" applyBorder="1" applyProtection="1">
      <protection locked="0"/>
    </xf>
    <xf numFmtId="0" fontId="0" fillId="0" borderId="46" xfId="0" applyBorder="1"/>
    <xf numFmtId="0" fontId="17" fillId="0" borderId="14" xfId="0" applyFont="1" applyBorder="1" applyProtection="1">
      <protection locked="0"/>
    </xf>
    <xf numFmtId="0" fontId="47" fillId="5" borderId="0" xfId="15" applyFont="1" applyFill="1" applyBorder="1" applyAlignment="1" applyProtection="1">
      <alignment horizontal="left"/>
    </xf>
    <xf numFmtId="0" fontId="8" fillId="5" borderId="22" xfId="15" applyFont="1" applyFill="1" applyBorder="1" applyAlignment="1" applyProtection="1">
      <alignment horizontal="center" vertical="center"/>
      <protection locked="0"/>
    </xf>
    <xf numFmtId="0" fontId="6" fillId="16" borderId="62" xfId="15" applyNumberFormat="1" applyFont="1" applyFill="1" applyBorder="1" applyAlignment="1">
      <alignment vertical="center"/>
    </xf>
    <xf numFmtId="0" fontId="8" fillId="16" borderId="63" xfId="15" applyNumberFormat="1" applyFont="1" applyFill="1" applyBorder="1" applyAlignment="1">
      <alignment vertical="center"/>
    </xf>
    <xf numFmtId="0" fontId="6" fillId="16" borderId="64" xfId="15" applyNumberFormat="1" applyFont="1" applyFill="1" applyBorder="1" applyAlignment="1">
      <alignment vertical="center"/>
    </xf>
    <xf numFmtId="0" fontId="61" fillId="0" borderId="0" xfId="42" applyFont="1"/>
    <xf numFmtId="0" fontId="62" fillId="0" borderId="0" xfId="42" applyFont="1"/>
    <xf numFmtId="0" fontId="63" fillId="0" borderId="0" xfId="44" applyFont="1"/>
    <xf numFmtId="0" fontId="66" fillId="16" borderId="63" xfId="15" applyNumberFormat="1" applyFont="1" applyFill="1" applyBorder="1" applyAlignment="1">
      <alignment vertical="center"/>
    </xf>
    <xf numFmtId="0" fontId="67" fillId="16" borderId="63" xfId="15" applyNumberFormat="1" applyFont="1" applyFill="1" applyBorder="1" applyAlignment="1">
      <alignment vertical="center"/>
    </xf>
    <xf numFmtId="0" fontId="68" fillId="16" borderId="63" xfId="15" applyNumberFormat="1" applyFont="1" applyFill="1" applyBorder="1" applyAlignment="1">
      <alignment horizontal="center" vertical="center"/>
    </xf>
    <xf numFmtId="0" fontId="65" fillId="16" borderId="63" xfId="15" applyNumberFormat="1" applyFont="1" applyFill="1" applyBorder="1" applyAlignment="1">
      <alignment horizontal="center" vertical="center"/>
    </xf>
    <xf numFmtId="0" fontId="69" fillId="16" borderId="53" xfId="15" applyFont="1" applyFill="1" applyBorder="1" applyAlignment="1" applyProtection="1">
      <protection locked="0"/>
    </xf>
    <xf numFmtId="0" fontId="69" fillId="16" borderId="54" xfId="15" applyFont="1" applyFill="1" applyBorder="1" applyAlignment="1" applyProtection="1">
      <protection locked="0"/>
    </xf>
    <xf numFmtId="0" fontId="64" fillId="16" borderId="54" xfId="15" applyFont="1" applyFill="1" applyBorder="1" applyProtection="1">
      <protection locked="0"/>
    </xf>
    <xf numFmtId="0" fontId="66" fillId="17" borderId="34" xfId="15" applyFont="1" applyFill="1" applyBorder="1" applyAlignment="1" applyProtection="1">
      <alignment horizontal="center" vertical="center"/>
    </xf>
    <xf numFmtId="0" fontId="64" fillId="17" borderId="2" xfId="15" applyFont="1" applyFill="1" applyBorder="1" applyProtection="1"/>
    <xf numFmtId="0" fontId="67" fillId="17" borderId="2" xfId="15" applyFont="1" applyFill="1" applyBorder="1" applyAlignment="1" applyProtection="1">
      <alignment vertical="center"/>
    </xf>
    <xf numFmtId="0" fontId="64" fillId="17" borderId="7" xfId="15" applyFont="1" applyFill="1" applyBorder="1" applyProtection="1"/>
    <xf numFmtId="0" fontId="6" fillId="0" borderId="0" xfId="15" applyFill="1" applyBorder="1" applyAlignment="1" applyProtection="1">
      <alignment horizontal="left" vertical="top" wrapText="1"/>
    </xf>
    <xf numFmtId="0" fontId="6" fillId="0" borderId="17" xfId="15" applyFill="1" applyBorder="1" applyAlignment="1" applyProtection="1">
      <alignment horizontal="left" vertical="top" wrapText="1"/>
    </xf>
    <xf numFmtId="0" fontId="54" fillId="15" borderId="3" xfId="0" applyFont="1" applyFill="1" applyBorder="1" applyAlignment="1">
      <alignment horizontal="center" vertical="center"/>
    </xf>
    <xf numFmtId="0" fontId="54" fillId="15" borderId="3" xfId="0" applyFont="1" applyFill="1" applyBorder="1" applyAlignment="1">
      <alignment vertical="center"/>
    </xf>
    <xf numFmtId="0" fontId="52" fillId="0" borderId="3" xfId="0" applyFont="1" applyBorder="1" applyAlignment="1">
      <alignment horizontal="center" vertical="center"/>
    </xf>
    <xf numFmtId="0" fontId="74" fillId="15" borderId="3" xfId="0" applyFont="1" applyFill="1" applyBorder="1" applyAlignment="1">
      <alignment horizontal="center" vertical="center" textRotation="90"/>
    </xf>
    <xf numFmtId="0" fontId="74" fillId="15" borderId="3" xfId="0" applyFont="1" applyFill="1" applyBorder="1" applyAlignment="1">
      <alignment horizontal="center" vertical="center" textRotation="90" wrapText="1"/>
    </xf>
    <xf numFmtId="0" fontId="75" fillId="16" borderId="3" xfId="0" applyFont="1" applyFill="1" applyBorder="1" applyAlignment="1">
      <alignment horizontal="center" vertical="center"/>
    </xf>
    <xf numFmtId="0" fontId="56" fillId="16" borderId="3" xfId="0" applyFont="1" applyFill="1" applyBorder="1" applyAlignment="1">
      <alignment horizontal="center"/>
    </xf>
    <xf numFmtId="0" fontId="6" fillId="5" borderId="0" xfId="15" applyFont="1" applyFill="1" applyBorder="1" applyAlignment="1" applyProtection="1">
      <alignment vertical="center" wrapText="1"/>
    </xf>
    <xf numFmtId="0" fontId="8" fillId="0" borderId="0" xfId="0" applyFont="1" applyAlignment="1">
      <alignment horizontal="center"/>
    </xf>
    <xf numFmtId="0" fontId="76" fillId="0" borderId="0" xfId="15" applyFont="1" applyFill="1" applyBorder="1" applyAlignment="1" applyProtection="1">
      <alignment vertical="center" wrapText="1"/>
    </xf>
    <xf numFmtId="0" fontId="8" fillId="4" borderId="40" xfId="18" applyFont="1" applyFill="1" applyBorder="1" applyAlignment="1"/>
    <xf numFmtId="0" fontId="6" fillId="2" borderId="0" xfId="48" applyNumberFormat="1" applyFill="1" applyAlignment="1">
      <alignment vertical="center"/>
    </xf>
    <xf numFmtId="0" fontId="6" fillId="4" borderId="19" xfId="18" applyFill="1" applyBorder="1"/>
    <xf numFmtId="0" fontId="8" fillId="4" borderId="40" xfId="18" applyFont="1" applyFill="1" applyBorder="1"/>
    <xf numFmtId="0" fontId="6" fillId="4" borderId="20" xfId="18" applyFill="1" applyBorder="1"/>
    <xf numFmtId="0" fontId="8" fillId="4" borderId="16" xfId="18" applyFont="1" applyFill="1" applyBorder="1" applyProtection="1">
      <protection locked="0"/>
    </xf>
    <xf numFmtId="0" fontId="8" fillId="4" borderId="21" xfId="18" applyFont="1" applyFill="1" applyBorder="1"/>
    <xf numFmtId="0" fontId="30" fillId="0" borderId="0" xfId="15" applyFont="1" applyFill="1" applyBorder="1" applyAlignment="1" applyProtection="1">
      <alignment vertical="center"/>
    </xf>
    <xf numFmtId="0" fontId="6" fillId="5" borderId="3" xfId="15" applyFont="1" applyFill="1" applyBorder="1" applyAlignment="1" applyProtection="1">
      <alignment horizontal="center" vertical="center"/>
    </xf>
    <xf numFmtId="0" fontId="42" fillId="5" borderId="0" xfId="15" applyFont="1" applyFill="1" applyBorder="1" applyAlignment="1" applyProtection="1">
      <alignment horizontal="center"/>
    </xf>
    <xf numFmtId="0" fontId="76" fillId="18" borderId="75" xfId="15" applyFont="1" applyFill="1" applyBorder="1" applyAlignment="1" applyProtection="1">
      <alignment horizontal="center" vertical="center" wrapText="1"/>
      <protection locked="0"/>
    </xf>
    <xf numFmtId="0" fontId="11" fillId="0" borderId="0" xfId="15" applyFont="1" applyAlignment="1">
      <alignment vertical="center" wrapText="1"/>
    </xf>
    <xf numFmtId="0" fontId="7" fillId="0" borderId="0" xfId="15" applyFont="1"/>
    <xf numFmtId="0" fontId="13" fillId="5" borderId="0" xfId="15" applyFont="1" applyFill="1" applyBorder="1" applyAlignment="1" applyProtection="1">
      <alignment horizontal="center" vertical="center" wrapText="1"/>
    </xf>
    <xf numFmtId="0" fontId="19" fillId="0" borderId="0" xfId="15" quotePrefix="1" applyNumberFormat="1" applyFont="1" applyBorder="1" applyAlignment="1">
      <alignment horizontal="left" vertical="center"/>
    </xf>
    <xf numFmtId="0" fontId="6" fillId="6" borderId="0" xfId="15" applyFill="1" applyBorder="1" applyAlignment="1">
      <alignment horizontal="center"/>
    </xf>
    <xf numFmtId="0" fontId="6" fillId="6" borderId="14" xfId="15" applyFill="1" applyBorder="1" applyAlignment="1">
      <alignment horizontal="center"/>
    </xf>
    <xf numFmtId="0" fontId="6" fillId="6" borderId="76" xfId="15" applyFill="1" applyBorder="1" applyAlignment="1">
      <alignment horizontal="center"/>
    </xf>
    <xf numFmtId="0" fontId="6" fillId="6" borderId="3" xfId="15" applyFill="1" applyBorder="1" applyAlignment="1">
      <alignment horizontal="center"/>
    </xf>
    <xf numFmtId="0" fontId="6" fillId="6" borderId="6" xfId="15" applyFill="1" applyBorder="1" applyAlignment="1">
      <alignment horizontal="center"/>
    </xf>
    <xf numFmtId="0" fontId="6" fillId="6" borderId="11" xfId="15" applyFill="1" applyBorder="1" applyAlignment="1">
      <alignment horizontal="center"/>
    </xf>
    <xf numFmtId="0" fontId="6" fillId="6" borderId="12" xfId="15" applyFill="1" applyBorder="1" applyAlignment="1">
      <alignment horizontal="center"/>
    </xf>
    <xf numFmtId="0" fontId="6" fillId="6" borderId="20" xfId="15" applyFill="1" applyBorder="1" applyAlignment="1">
      <alignment horizontal="center"/>
    </xf>
    <xf numFmtId="0" fontId="6" fillId="6" borderId="16" xfId="15" applyFill="1" applyBorder="1" applyAlignment="1">
      <alignment horizontal="center"/>
    </xf>
    <xf numFmtId="0" fontId="6" fillId="6" borderId="21" xfId="15" applyFill="1" applyBorder="1" applyAlignment="1">
      <alignment horizontal="center"/>
    </xf>
    <xf numFmtId="0" fontId="6" fillId="6" borderId="0" xfId="15" applyFill="1" applyAlignment="1">
      <alignment horizontal="center"/>
    </xf>
    <xf numFmtId="164" fontId="14" fillId="4" borderId="7" xfId="15" applyNumberFormat="1" applyFont="1" applyFill="1" applyBorder="1" applyAlignment="1" applyProtection="1">
      <alignment horizontal="center"/>
      <protection locked="0"/>
    </xf>
    <xf numFmtId="0" fontId="6" fillId="6" borderId="0" xfId="48" applyNumberFormat="1" applyFill="1" applyAlignment="1" applyProtection="1">
      <alignment vertical="center"/>
    </xf>
    <xf numFmtId="0" fontId="6" fillId="4" borderId="19" xfId="18" applyFill="1" applyBorder="1" applyProtection="1"/>
    <xf numFmtId="0" fontId="6" fillId="4" borderId="0" xfId="18" applyFill="1" applyBorder="1" applyProtection="1"/>
    <xf numFmtId="0" fontId="8" fillId="4" borderId="0" xfId="18" applyFont="1" applyFill="1" applyBorder="1" applyAlignment="1" applyProtection="1">
      <alignment horizontal="left"/>
    </xf>
    <xf numFmtId="0" fontId="79" fillId="14" borderId="3" xfId="44" applyFont="1" applyFill="1" applyBorder="1" applyAlignment="1">
      <alignment horizontal="left"/>
    </xf>
    <xf numFmtId="0" fontId="4" fillId="0" borderId="25" xfId="44" applyBorder="1" applyAlignment="1" applyProtection="1">
      <alignment horizontal="center"/>
      <protection locked="0"/>
    </xf>
    <xf numFmtId="0" fontId="4" fillId="0" borderId="25" xfId="44" applyBorder="1" applyAlignment="1" applyProtection="1">
      <alignment horizontal="left"/>
      <protection locked="0"/>
    </xf>
    <xf numFmtId="0" fontId="4" fillId="14" borderId="46" xfId="44" applyFill="1" applyBorder="1" applyAlignment="1" applyProtection="1">
      <alignment horizontal="center"/>
      <protection locked="0"/>
    </xf>
    <xf numFmtId="0" fontId="4" fillId="14" borderId="46" xfId="44" applyFill="1" applyBorder="1" applyAlignment="1" applyProtection="1">
      <alignment horizontal="left"/>
      <protection locked="0"/>
    </xf>
    <xf numFmtId="0" fontId="4" fillId="0" borderId="46" xfId="44" applyBorder="1" applyAlignment="1" applyProtection="1">
      <alignment horizontal="center"/>
      <protection locked="0"/>
    </xf>
    <xf numFmtId="0" fontId="4" fillId="0" borderId="46" xfId="44" applyBorder="1" applyAlignment="1" applyProtection="1">
      <alignment horizontal="left"/>
      <protection locked="0"/>
    </xf>
    <xf numFmtId="0" fontId="4" fillId="14" borderId="14" xfId="44" applyFill="1" applyBorder="1" applyAlignment="1" applyProtection="1">
      <alignment horizontal="center"/>
      <protection locked="0"/>
    </xf>
    <xf numFmtId="0" fontId="4" fillId="14" borderId="14" xfId="44" applyFill="1" applyBorder="1" applyAlignment="1" applyProtection="1">
      <alignment horizontal="left"/>
      <protection locked="0"/>
    </xf>
    <xf numFmtId="0" fontId="4" fillId="14" borderId="3" xfId="44" applyFill="1" applyBorder="1" applyAlignment="1" applyProtection="1">
      <alignment horizontal="left"/>
      <protection locked="0"/>
    </xf>
    <xf numFmtId="0" fontId="8" fillId="4" borderId="22" xfId="15" applyFont="1" applyFill="1" applyBorder="1" applyAlignment="1" applyProtection="1">
      <alignment vertical="center"/>
    </xf>
    <xf numFmtId="0" fontId="8" fillId="4" borderId="0" xfId="15" applyFont="1" applyFill="1" applyBorder="1" applyAlignment="1" applyProtection="1">
      <alignment vertical="center"/>
    </xf>
    <xf numFmtId="0" fontId="8" fillId="4" borderId="22" xfId="15" applyFont="1" applyFill="1" applyBorder="1" applyAlignment="1" applyProtection="1"/>
    <xf numFmtId="0" fontId="8" fillId="4" borderId="0" xfId="15" applyFont="1" applyFill="1" applyBorder="1" applyAlignment="1" applyProtection="1"/>
    <xf numFmtId="0" fontId="8" fillId="4" borderId="26" xfId="15" applyFont="1" applyFill="1" applyBorder="1" applyAlignment="1" applyProtection="1"/>
    <xf numFmtId="0" fontId="8" fillId="4" borderId="27" xfId="15" applyFont="1" applyFill="1" applyBorder="1" applyAlignment="1" applyProtection="1"/>
    <xf numFmtId="0" fontId="8" fillId="4" borderId="22" xfId="15" applyFont="1" applyFill="1" applyBorder="1" applyProtection="1"/>
    <xf numFmtId="0" fontId="8" fillId="4" borderId="0" xfId="15" applyFont="1" applyFill="1" applyBorder="1" applyProtection="1"/>
    <xf numFmtId="0" fontId="8" fillId="4" borderId="26" xfId="15" applyFont="1" applyFill="1" applyBorder="1" applyAlignment="1" applyProtection="1">
      <alignment vertical="center"/>
    </xf>
    <xf numFmtId="0" fontId="8" fillId="4" borderId="27" xfId="15" applyFont="1" applyFill="1" applyBorder="1" applyAlignment="1" applyProtection="1">
      <alignment vertical="center"/>
    </xf>
    <xf numFmtId="0" fontId="8" fillId="4" borderId="26" xfId="15" applyFont="1" applyFill="1" applyBorder="1" applyAlignment="1" applyProtection="1">
      <alignment horizontal="center" wrapText="1"/>
    </xf>
    <xf numFmtId="0" fontId="8" fillId="4" borderId="34" xfId="15" applyFont="1" applyFill="1" applyBorder="1" applyAlignment="1" applyProtection="1">
      <alignment horizontal="center" wrapText="1"/>
    </xf>
    <xf numFmtId="0" fontId="8" fillId="4" borderId="3" xfId="15" applyFont="1" applyFill="1" applyBorder="1" applyAlignment="1" applyProtection="1">
      <alignment horizontal="center" wrapText="1"/>
    </xf>
    <xf numFmtId="0" fontId="69" fillId="16" borderId="53" xfId="15" applyFont="1" applyFill="1" applyBorder="1" applyAlignment="1" applyProtection="1"/>
    <xf numFmtId="0" fontId="69" fillId="16" borderId="54" xfId="15" applyFont="1" applyFill="1" applyBorder="1" applyAlignment="1" applyProtection="1"/>
    <xf numFmtId="0" fontId="64" fillId="16" borderId="54" xfId="15" applyFont="1" applyFill="1" applyBorder="1" applyProtection="1"/>
    <xf numFmtId="0" fontId="31" fillId="4" borderId="7" xfId="15" applyFont="1" applyFill="1" applyBorder="1" applyAlignment="1" applyProtection="1">
      <alignment horizontal="center"/>
    </xf>
    <xf numFmtId="0" fontId="32" fillId="4" borderId="3" xfId="15" applyFont="1" applyFill="1" applyBorder="1" applyAlignment="1" applyProtection="1">
      <alignment horizontal="center"/>
    </xf>
    <xf numFmtId="0" fontId="7" fillId="11" borderId="32" xfId="35" applyFont="1" applyFill="1" applyBorder="1" applyAlignment="1" applyProtection="1">
      <alignment horizontal="center" vertical="center" wrapText="1"/>
    </xf>
    <xf numFmtId="0" fontId="7" fillId="10" borderId="70" xfId="35" applyFont="1" applyFill="1" applyBorder="1" applyAlignment="1" applyProtection="1">
      <alignment horizontal="center" vertical="center" wrapText="1"/>
    </xf>
    <xf numFmtId="0" fontId="6" fillId="0" borderId="0" xfId="15" applyProtection="1"/>
    <xf numFmtId="0" fontId="61" fillId="0" borderId="0" xfId="15" applyFont="1" applyProtection="1"/>
    <xf numFmtId="0" fontId="43" fillId="0" borderId="0" xfId="15" applyFont="1" applyAlignment="1" applyProtection="1">
      <alignment horizontal="left" vertical="center" indent="3" readingOrder="1"/>
    </xf>
    <xf numFmtId="0" fontId="62" fillId="0" borderId="0" xfId="15" applyFont="1" applyProtection="1"/>
    <xf numFmtId="0" fontId="30" fillId="0" borderId="0" xfId="15" applyFont="1" applyProtection="1"/>
    <xf numFmtId="0" fontId="6" fillId="0" borderId="26" xfId="15" applyFill="1" applyBorder="1" applyProtection="1">
      <protection locked="0"/>
    </xf>
    <xf numFmtId="0" fontId="6" fillId="0" borderId="15" xfId="15" applyFill="1" applyBorder="1" applyAlignment="1" applyProtection="1">
      <alignment horizontal="center"/>
      <protection locked="0"/>
    </xf>
    <xf numFmtId="0" fontId="6" fillId="6" borderId="68" xfId="15" applyFill="1" applyBorder="1" applyAlignment="1" applyProtection="1">
      <alignment horizontal="center"/>
      <protection locked="0"/>
    </xf>
    <xf numFmtId="0" fontId="6" fillId="0" borderId="34" xfId="15" applyFill="1" applyBorder="1" applyProtection="1">
      <protection locked="0"/>
    </xf>
    <xf numFmtId="0" fontId="6" fillId="0" borderId="3" xfId="15" applyFill="1" applyBorder="1" applyAlignment="1" applyProtection="1">
      <alignment horizontal="center"/>
      <protection locked="0"/>
    </xf>
    <xf numFmtId="0" fontId="6" fillId="6" borderId="6" xfId="15" applyFill="1" applyBorder="1" applyAlignment="1" applyProtection="1">
      <alignment horizontal="center"/>
      <protection locked="0"/>
    </xf>
    <xf numFmtId="0" fontId="6" fillId="6" borderId="2" xfId="15" applyFill="1" applyBorder="1" applyProtection="1">
      <protection locked="0"/>
    </xf>
    <xf numFmtId="0" fontId="6" fillId="6" borderId="3" xfId="15" applyFill="1" applyBorder="1" applyAlignment="1" applyProtection="1">
      <alignment horizontal="center"/>
      <protection locked="0"/>
    </xf>
    <xf numFmtId="0" fontId="6" fillId="6" borderId="43" xfId="15" applyFill="1" applyBorder="1" applyProtection="1">
      <protection locked="0"/>
    </xf>
    <xf numFmtId="0" fontId="6" fillId="6" borderId="11" xfId="15" applyFill="1" applyBorder="1" applyAlignment="1" applyProtection="1">
      <alignment horizontal="center"/>
      <protection locked="0"/>
    </xf>
    <xf numFmtId="0" fontId="6" fillId="6" borderId="12" xfId="15" applyFill="1" applyBorder="1" applyAlignment="1" applyProtection="1">
      <alignment horizontal="center"/>
      <protection locked="0"/>
    </xf>
    <xf numFmtId="0" fontId="41" fillId="6" borderId="30" xfId="15" applyFont="1" applyFill="1" applyBorder="1" applyProtection="1">
      <protection locked="0"/>
    </xf>
    <xf numFmtId="0" fontId="41" fillId="6" borderId="30" xfId="15" applyFont="1" applyFill="1" applyBorder="1" applyAlignment="1" applyProtection="1">
      <alignment horizontal="center"/>
      <protection locked="0"/>
    </xf>
    <xf numFmtId="0" fontId="29" fillId="6" borderId="1" xfId="15" applyFont="1" applyFill="1" applyBorder="1" applyAlignment="1" applyProtection="1">
      <alignment horizontal="center"/>
      <protection locked="0"/>
    </xf>
    <xf numFmtId="0" fontId="8" fillId="8" borderId="22" xfId="15" applyFont="1" applyFill="1" applyBorder="1" applyAlignment="1" applyProtection="1">
      <alignment horizontal="center" vertical="top" wrapText="1"/>
    </xf>
    <xf numFmtId="0" fontId="8" fillId="8" borderId="14" xfId="15" applyFont="1" applyFill="1" applyBorder="1" applyAlignment="1" applyProtection="1">
      <alignment horizontal="center" vertical="top" wrapText="1"/>
    </xf>
    <xf numFmtId="0" fontId="8" fillId="8" borderId="46" xfId="15" applyFont="1" applyFill="1" applyBorder="1" applyAlignment="1" applyProtection="1">
      <alignment horizontal="center" vertical="top" wrapText="1"/>
    </xf>
    <xf numFmtId="0" fontId="6" fillId="5" borderId="3" xfId="15" applyFont="1" applyFill="1" applyBorder="1" applyAlignment="1" applyProtection="1">
      <alignment horizontal="center" vertical="center"/>
      <protection locked="0"/>
    </xf>
    <xf numFmtId="0" fontId="6" fillId="16" borderId="62" xfId="15" applyFont="1" applyFill="1" applyBorder="1" applyAlignment="1" applyProtection="1">
      <alignment vertical="center"/>
    </xf>
    <xf numFmtId="0" fontId="6" fillId="16" borderId="63" xfId="15" applyFont="1" applyFill="1" applyBorder="1" applyAlignment="1" applyProtection="1">
      <alignment vertical="center"/>
    </xf>
    <xf numFmtId="0" fontId="64" fillId="16" borderId="63" xfId="15" applyFont="1" applyFill="1" applyBorder="1" applyAlignment="1" applyProtection="1">
      <alignment vertical="center"/>
    </xf>
    <xf numFmtId="0" fontId="65" fillId="16" borderId="63" xfId="15" applyFont="1" applyFill="1" applyBorder="1" applyAlignment="1" applyProtection="1">
      <alignment horizontal="center" vertical="center"/>
    </xf>
    <xf numFmtId="0" fontId="64" fillId="16" borderId="64" xfId="15" applyFont="1" applyFill="1" applyBorder="1" applyAlignment="1" applyProtection="1">
      <alignment vertical="center"/>
    </xf>
    <xf numFmtId="0" fontId="6" fillId="4" borderId="0" xfId="15" applyFill="1" applyBorder="1" applyProtection="1"/>
    <xf numFmtId="0" fontId="6" fillId="4" borderId="17" xfId="15" applyFill="1" applyBorder="1" applyProtection="1"/>
    <xf numFmtId="0" fontId="6" fillId="4" borderId="25" xfId="15" applyFill="1" applyBorder="1" applyProtection="1"/>
    <xf numFmtId="0" fontId="6" fillId="4" borderId="23" xfId="15" applyFill="1" applyBorder="1" applyProtection="1"/>
    <xf numFmtId="0" fontId="6" fillId="4" borderId="24" xfId="15" applyFill="1" applyBorder="1" applyProtection="1"/>
    <xf numFmtId="0" fontId="6" fillId="4" borderId="28" xfId="15" applyFill="1" applyBorder="1" applyProtection="1"/>
    <xf numFmtId="0" fontId="6" fillId="4" borderId="29" xfId="15" applyFill="1" applyBorder="1" applyProtection="1"/>
    <xf numFmtId="0" fontId="6" fillId="4" borderId="30" xfId="15" applyFill="1" applyBorder="1" applyProtection="1"/>
    <xf numFmtId="0" fontId="6" fillId="4" borderId="50" xfId="15" applyFill="1" applyBorder="1" applyProtection="1"/>
    <xf numFmtId="0" fontId="6" fillId="4" borderId="49" xfId="15" applyFill="1" applyBorder="1" applyProtection="1"/>
    <xf numFmtId="0" fontId="6" fillId="4" borderId="31" xfId="15" applyFill="1" applyBorder="1" applyProtection="1"/>
    <xf numFmtId="0" fontId="8" fillId="4" borderId="25" xfId="15" applyFont="1" applyFill="1" applyBorder="1" applyAlignment="1" applyProtection="1">
      <alignment horizontal="center"/>
    </xf>
    <xf numFmtId="0" fontId="8" fillId="4" borderId="32" xfId="15" applyFont="1" applyFill="1" applyBorder="1" applyAlignment="1" applyProtection="1">
      <alignment horizontal="center"/>
    </xf>
    <xf numFmtId="0" fontId="8" fillId="4" borderId="46" xfId="15" applyFont="1" applyFill="1" applyBorder="1" applyAlignment="1" applyProtection="1">
      <alignment horizontal="center"/>
    </xf>
    <xf numFmtId="0" fontId="6" fillId="4" borderId="22" xfId="15" applyFill="1" applyBorder="1" applyProtection="1"/>
    <xf numFmtId="0" fontId="8" fillId="4" borderId="0" xfId="15" applyFont="1" applyFill="1" applyBorder="1" applyAlignment="1" applyProtection="1">
      <alignment horizontal="center"/>
    </xf>
    <xf numFmtId="0" fontId="8" fillId="4" borderId="17" xfId="15" applyFont="1" applyFill="1" applyBorder="1" applyAlignment="1" applyProtection="1">
      <alignment horizontal="center"/>
    </xf>
    <xf numFmtId="0" fontId="8" fillId="4" borderId="19" xfId="15" applyFont="1" applyFill="1" applyBorder="1" applyAlignment="1" applyProtection="1">
      <alignment horizontal="centerContinuous"/>
    </xf>
    <xf numFmtId="0" fontId="8" fillId="4" borderId="0" xfId="15" applyFont="1" applyFill="1" applyBorder="1" applyAlignment="1" applyProtection="1">
      <alignment horizontal="centerContinuous"/>
    </xf>
    <xf numFmtId="0" fontId="8" fillId="4" borderId="17" xfId="15" applyFont="1" applyFill="1" applyBorder="1" applyAlignment="1" applyProtection="1">
      <alignment horizontal="centerContinuous"/>
    </xf>
    <xf numFmtId="0" fontId="8" fillId="4" borderId="22" xfId="15" applyFont="1" applyFill="1" applyBorder="1" applyAlignment="1" applyProtection="1">
      <alignment horizontal="centerContinuous"/>
    </xf>
    <xf numFmtId="0" fontId="8" fillId="4" borderId="40" xfId="15" applyFont="1" applyFill="1" applyBorder="1" applyAlignment="1" applyProtection="1">
      <alignment horizontal="centerContinuous"/>
    </xf>
    <xf numFmtId="0" fontId="8" fillId="4" borderId="36" xfId="15" applyFont="1" applyFill="1" applyBorder="1" applyAlignment="1" applyProtection="1">
      <alignment horizontal="center"/>
    </xf>
    <xf numFmtId="0" fontId="8" fillId="4" borderId="14" xfId="15" applyFont="1" applyFill="1" applyBorder="1" applyAlignment="1" applyProtection="1">
      <alignment horizontal="center"/>
    </xf>
    <xf numFmtId="0" fontId="6" fillId="4" borderId="26" xfId="15" applyFill="1" applyBorder="1" applyProtection="1"/>
    <xf numFmtId="0" fontId="6" fillId="4" borderId="27" xfId="15" applyFill="1" applyBorder="1" applyProtection="1"/>
    <xf numFmtId="0" fontId="6" fillId="4" borderId="13" xfId="15" applyFill="1" applyBorder="1" applyProtection="1"/>
    <xf numFmtId="0" fontId="8" fillId="4" borderId="13" xfId="15" applyFont="1" applyFill="1" applyBorder="1" applyAlignment="1" applyProtection="1">
      <alignment horizontal="center"/>
    </xf>
    <xf numFmtId="0" fontId="8" fillId="4" borderId="38" xfId="15" applyFont="1" applyFill="1" applyBorder="1" applyProtection="1"/>
    <xf numFmtId="0" fontId="8" fillId="4" borderId="13" xfId="15" applyFont="1" applyFill="1" applyBorder="1" applyProtection="1"/>
    <xf numFmtId="0" fontId="8" fillId="4" borderId="26" xfId="15" applyFont="1" applyFill="1" applyBorder="1" applyAlignment="1" applyProtection="1">
      <alignment horizontal="centerContinuous"/>
    </xf>
    <xf numFmtId="0" fontId="8" fillId="4" borderId="42" xfId="15" applyFont="1" applyFill="1" applyBorder="1" applyAlignment="1" applyProtection="1">
      <alignment horizontal="centerContinuous"/>
    </xf>
    <xf numFmtId="0" fontId="8" fillId="4" borderId="33" xfId="15" applyFont="1" applyFill="1" applyBorder="1" applyAlignment="1" applyProtection="1">
      <alignment horizontal="center"/>
    </xf>
    <xf numFmtId="0" fontId="18" fillId="5" borderId="0" xfId="15" applyFont="1" applyFill="1" applyBorder="1" applyAlignment="1" applyProtection="1">
      <alignment vertical="center"/>
    </xf>
    <xf numFmtId="0" fontId="6" fillId="5" borderId="0" xfId="15" applyFill="1" applyAlignment="1" applyProtection="1">
      <alignment vertical="center"/>
    </xf>
    <xf numFmtId="0" fontId="6" fillId="5" borderId="0" xfId="15" applyFill="1" applyBorder="1" applyAlignment="1" applyProtection="1">
      <alignment vertical="center"/>
    </xf>
    <xf numFmtId="0" fontId="7" fillId="5" borderId="0" xfId="15" applyFont="1" applyFill="1" applyBorder="1" applyAlignment="1" applyProtection="1">
      <alignment vertical="center"/>
    </xf>
    <xf numFmtId="0" fontId="17" fillId="0" borderId="40" xfId="15" quotePrefix="1" applyFont="1" applyBorder="1" applyAlignment="1" applyProtection="1">
      <alignment horizontal="left"/>
      <protection locked="0"/>
    </xf>
    <xf numFmtId="164" fontId="14" fillId="4" borderId="7" xfId="15" applyNumberFormat="1" applyFont="1" applyFill="1" applyBorder="1" applyAlignment="1" applyProtection="1">
      <alignment horizontal="center"/>
      <protection locked="0"/>
    </xf>
    <xf numFmtId="0" fontId="8" fillId="4" borderId="3" xfId="15" applyFont="1" applyFill="1" applyBorder="1" applyAlignment="1" applyProtection="1">
      <alignment horizontal="center" wrapText="1"/>
    </xf>
    <xf numFmtId="0" fontId="8" fillId="4" borderId="34" xfId="15" applyFont="1" applyFill="1" applyBorder="1" applyAlignment="1" applyProtection="1">
      <alignment horizontal="center" wrapText="1"/>
    </xf>
    <xf numFmtId="164" fontId="14" fillId="4" borderId="7" xfId="15" applyNumberFormat="1" applyFont="1" applyFill="1" applyBorder="1" applyAlignment="1" applyProtection="1">
      <alignment horizontal="center"/>
      <protection locked="0"/>
    </xf>
    <xf numFmtId="0" fontId="14" fillId="4" borderId="34" xfId="15" applyFont="1" applyFill="1" applyBorder="1" applyAlignment="1" applyProtection="1">
      <alignment horizontal="center"/>
      <protection locked="0"/>
    </xf>
    <xf numFmtId="164" fontId="14" fillId="4" borderId="34" xfId="15" applyNumberFormat="1" applyFont="1" applyFill="1" applyBorder="1" applyAlignment="1" applyProtection="1">
      <alignment horizontal="center"/>
      <protection locked="0"/>
    </xf>
    <xf numFmtId="164" fontId="14" fillId="4" borderId="26" xfId="15" applyNumberFormat="1" applyFont="1" applyFill="1" applyBorder="1" applyAlignment="1" applyProtection="1">
      <alignment horizontal="center"/>
      <protection locked="0"/>
    </xf>
    <xf numFmtId="0" fontId="8" fillId="4" borderId="27" xfId="18" applyFont="1" applyFill="1" applyBorder="1" applyAlignment="1" applyProtection="1">
      <alignment horizontal="left"/>
      <protection locked="0"/>
    </xf>
    <xf numFmtId="0" fontId="8" fillId="4" borderId="0" xfId="18" applyFont="1" applyFill="1" applyBorder="1" applyAlignment="1" applyProtection="1">
      <alignment horizontal="left"/>
    </xf>
    <xf numFmtId="0" fontId="6" fillId="0" borderId="0" xfId="37"/>
    <xf numFmtId="0" fontId="6" fillId="0" borderId="0" xfId="37" applyAlignment="1">
      <alignment horizontal="center"/>
    </xf>
    <xf numFmtId="0" fontId="6" fillId="6" borderId="0" xfId="37" applyFill="1"/>
    <xf numFmtId="0" fontId="6" fillId="6" borderId="0" xfId="37" applyFill="1" applyAlignment="1">
      <alignment horizontal="center"/>
    </xf>
    <xf numFmtId="0" fontId="81" fillId="6" borderId="0" xfId="49" applyFill="1" applyAlignment="1">
      <alignment horizontal="center"/>
    </xf>
    <xf numFmtId="0" fontId="84" fillId="6" borderId="16" xfId="37" applyFont="1" applyFill="1" applyBorder="1" applyAlignment="1">
      <alignment horizontal="left" vertical="center" indent="1"/>
    </xf>
    <xf numFmtId="0" fontId="83" fillId="16" borderId="37" xfId="37" applyFont="1" applyFill="1" applyBorder="1" applyAlignment="1">
      <alignment horizontal="left" vertical="center" indent="1"/>
    </xf>
    <xf numFmtId="0" fontId="84" fillId="6" borderId="0" xfId="37" applyFont="1" applyFill="1" applyBorder="1" applyAlignment="1">
      <alignment horizontal="left" vertical="center" indent="1"/>
    </xf>
    <xf numFmtId="0" fontId="83" fillId="16" borderId="36" xfId="37" applyFont="1" applyFill="1" applyBorder="1" applyAlignment="1">
      <alignment horizontal="left" vertical="center" indent="1"/>
    </xf>
    <xf numFmtId="0" fontId="81" fillId="16" borderId="40" xfId="49" applyFill="1" applyBorder="1" applyAlignment="1" applyProtection="1">
      <alignment horizontal="center" vertical="center"/>
      <protection locked="0"/>
    </xf>
    <xf numFmtId="0" fontId="6" fillId="6" borderId="0" xfId="37" applyFont="1" applyFill="1" applyAlignment="1">
      <alignment vertical="center" wrapText="1"/>
    </xf>
    <xf numFmtId="0" fontId="83" fillId="20" borderId="31" xfId="37" applyFont="1" applyFill="1" applyBorder="1" applyAlignment="1">
      <alignment horizontal="center"/>
    </xf>
    <xf numFmtId="0" fontId="83" fillId="20" borderId="30" xfId="37" applyFont="1" applyFill="1" applyBorder="1" applyAlignment="1">
      <alignment horizontal="center"/>
    </xf>
    <xf numFmtId="0" fontId="83" fillId="20" borderId="30" xfId="37" applyFont="1" applyFill="1" applyBorder="1" applyAlignment="1">
      <alignment horizontal="left" indent="1"/>
    </xf>
    <xf numFmtId="0" fontId="83" fillId="20" borderId="32" xfId="37" applyFont="1" applyFill="1" applyBorder="1" applyAlignment="1">
      <alignment horizontal="left" indent="1"/>
    </xf>
    <xf numFmtId="0" fontId="6" fillId="0" borderId="0" xfId="37" applyFill="1"/>
    <xf numFmtId="0" fontId="6" fillId="0" borderId="0" xfId="48" applyNumberFormat="1" applyFill="1" applyAlignment="1">
      <alignment vertical="center"/>
    </xf>
    <xf numFmtId="0" fontId="8" fillId="4" borderId="16" xfId="18" applyFont="1" applyFill="1" applyBorder="1" applyAlignment="1" applyProtection="1">
      <alignment horizontal="left"/>
      <protection locked="0"/>
    </xf>
    <xf numFmtId="0" fontId="6" fillId="6" borderId="19" xfId="18" applyFill="1" applyBorder="1"/>
    <xf numFmtId="0" fontId="6" fillId="6" borderId="19" xfId="48" applyNumberFormat="1" applyFill="1" applyBorder="1" applyAlignment="1">
      <alignment vertical="center"/>
    </xf>
    <xf numFmtId="0" fontId="7" fillId="6" borderId="27" xfId="18" applyFont="1" applyFill="1" applyBorder="1" applyAlignment="1" applyProtection="1"/>
    <xf numFmtId="0" fontId="6" fillId="6" borderId="27" xfId="18" applyFont="1" applyFill="1" applyBorder="1" applyAlignment="1" applyProtection="1"/>
    <xf numFmtId="0" fontId="14" fillId="6" borderId="27" xfId="18" applyFont="1" applyFill="1" applyBorder="1" applyAlignment="1" applyProtection="1">
      <alignment horizontal="left"/>
    </xf>
    <xf numFmtId="0" fontId="86" fillId="9" borderId="0" xfId="48" applyNumberFormat="1" applyFont="1" applyFill="1" applyBorder="1" applyAlignment="1">
      <alignment vertical="center"/>
    </xf>
    <xf numFmtId="0" fontId="87" fillId="9" borderId="0" xfId="50" applyFont="1" applyFill="1" applyBorder="1" applyProtection="1"/>
    <xf numFmtId="0" fontId="6" fillId="9" borderId="0" xfId="48" applyNumberFormat="1" applyFill="1" applyBorder="1" applyAlignment="1">
      <alignment vertical="center"/>
    </xf>
    <xf numFmtId="0" fontId="14" fillId="9" borderId="0" xfId="50" applyFont="1" applyFill="1" applyBorder="1" applyProtection="1"/>
    <xf numFmtId="0" fontId="50" fillId="9" borderId="0" xfId="50" applyFont="1" applyFill="1" applyBorder="1" applyProtection="1"/>
    <xf numFmtId="0" fontId="14" fillId="9" borderId="2" xfId="50" applyFont="1" applyFill="1" applyBorder="1" applyProtection="1"/>
    <xf numFmtId="0" fontId="50" fillId="9" borderId="2" xfId="50" applyFont="1" applyFill="1" applyBorder="1" applyProtection="1"/>
    <xf numFmtId="0" fontId="8" fillId="4" borderId="31" xfId="18" applyFont="1" applyFill="1" applyBorder="1" applyAlignment="1"/>
    <xf numFmtId="0" fontId="6" fillId="6" borderId="29" xfId="48" applyNumberFormat="1" applyFill="1" applyBorder="1" applyAlignment="1" applyProtection="1">
      <alignment vertical="center"/>
    </xf>
    <xf numFmtId="0" fontId="6" fillId="6" borderId="0" xfId="37" applyFill="1" applyAlignment="1">
      <alignment vertical="center"/>
    </xf>
    <xf numFmtId="14" fontId="6" fillId="6" borderId="0" xfId="37" applyNumberFormat="1" applyFill="1" applyAlignment="1">
      <alignment horizontal="left"/>
    </xf>
    <xf numFmtId="0" fontId="57" fillId="6" borderId="0" xfId="37" applyFont="1" applyFill="1"/>
    <xf numFmtId="0" fontId="6" fillId="6" borderId="0" xfId="37" applyFill="1" applyAlignment="1">
      <alignment horizontal="left"/>
    </xf>
    <xf numFmtId="0" fontId="57" fillId="6" borderId="0" xfId="37" applyFont="1" applyFill="1" applyAlignment="1">
      <alignment horizontal="right"/>
    </xf>
    <xf numFmtId="0" fontId="6" fillId="0" borderId="44" xfId="18" applyBorder="1" applyAlignment="1">
      <alignment horizontal="center"/>
    </xf>
    <xf numFmtId="0" fontId="6" fillId="0" borderId="75" xfId="18" applyFont="1" applyBorder="1" applyAlignment="1">
      <alignment horizontal="center" vertical="center"/>
    </xf>
    <xf numFmtId="0" fontId="84" fillId="21" borderId="75" xfId="37" applyFont="1" applyFill="1" applyBorder="1" applyAlignment="1">
      <alignment horizontal="center" vertical="center"/>
    </xf>
    <xf numFmtId="0" fontId="88" fillId="20" borderId="31" xfId="37" applyFont="1" applyFill="1" applyBorder="1" applyAlignment="1">
      <alignment horizontal="center"/>
    </xf>
    <xf numFmtId="0" fontId="88" fillId="20" borderId="30" xfId="37" applyFont="1" applyFill="1" applyBorder="1" applyAlignment="1">
      <alignment horizontal="center"/>
    </xf>
    <xf numFmtId="0" fontId="88" fillId="20" borderId="32" xfId="37" applyFont="1" applyFill="1" applyBorder="1" applyAlignment="1">
      <alignment horizontal="center"/>
    </xf>
    <xf numFmtId="0" fontId="6" fillId="6" borderId="0" xfId="37" applyFill="1" applyBorder="1"/>
    <xf numFmtId="0" fontId="6" fillId="6" borderId="21" xfId="37" applyFill="1" applyBorder="1"/>
    <xf numFmtId="0" fontId="6" fillId="6" borderId="16" xfId="37" applyFill="1" applyBorder="1"/>
    <xf numFmtId="0" fontId="6" fillId="6" borderId="20" xfId="37" applyFill="1" applyBorder="1"/>
    <xf numFmtId="0" fontId="89" fillId="6" borderId="20" xfId="37" applyFont="1" applyFill="1" applyBorder="1" applyAlignment="1">
      <alignment horizontal="left"/>
    </xf>
    <xf numFmtId="0" fontId="6" fillId="6" borderId="40" xfId="37" applyFill="1" applyBorder="1"/>
    <xf numFmtId="0" fontId="6" fillId="6" borderId="19" xfId="37" applyFill="1" applyBorder="1"/>
    <xf numFmtId="0" fontId="90" fillId="6" borderId="19" xfId="37" applyFont="1" applyFill="1" applyBorder="1" applyAlignment="1">
      <alignment horizontal="left"/>
    </xf>
    <xf numFmtId="49" fontId="6" fillId="6" borderId="19" xfId="37" applyNumberFormat="1" applyFill="1" applyBorder="1"/>
    <xf numFmtId="0" fontId="7" fillId="6" borderId="0" xfId="37" applyFont="1" applyFill="1" applyBorder="1"/>
    <xf numFmtId="0" fontId="89" fillId="6" borderId="19" xfId="37" applyFont="1" applyFill="1" applyBorder="1" applyAlignment="1">
      <alignment horizontal="left"/>
    </xf>
    <xf numFmtId="0" fontId="91" fillId="6" borderId="0" xfId="37" applyFont="1" applyFill="1" applyBorder="1"/>
    <xf numFmtId="49" fontId="7" fillId="6" borderId="0" xfId="37" applyNumberFormat="1" applyFont="1" applyFill="1" applyBorder="1" applyAlignment="1">
      <alignment horizontal="center"/>
    </xf>
    <xf numFmtId="0" fontId="50" fillId="6" borderId="0" xfId="37" applyFont="1" applyFill="1" applyBorder="1" applyAlignment="1">
      <alignment vertical="center"/>
    </xf>
    <xf numFmtId="49" fontId="7" fillId="6" borderId="0" xfId="37" applyNumberFormat="1" applyFont="1" applyFill="1" applyBorder="1" applyAlignment="1">
      <alignment horizontal="center" vertical="center"/>
    </xf>
    <xf numFmtId="0" fontId="92" fillId="6" borderId="0" xfId="37" applyFont="1" applyFill="1" applyBorder="1"/>
    <xf numFmtId="0" fontId="93" fillId="6" borderId="0" xfId="37" applyFont="1" applyFill="1" applyBorder="1"/>
    <xf numFmtId="0" fontId="94" fillId="6" borderId="0" xfId="37" applyFont="1" applyFill="1" applyBorder="1"/>
    <xf numFmtId="0" fontId="62" fillId="0" borderId="0" xfId="37" applyFont="1" applyAlignment="1"/>
    <xf numFmtId="0" fontId="16" fillId="6" borderId="0" xfId="37" applyFont="1" applyFill="1" applyBorder="1" applyAlignment="1">
      <alignment horizontal="center"/>
    </xf>
    <xf numFmtId="0" fontId="62" fillId="6" borderId="31" xfId="37" applyFont="1" applyFill="1" applyBorder="1" applyAlignment="1"/>
    <xf numFmtId="0" fontId="16" fillId="6" borderId="30" xfId="37" applyFont="1" applyFill="1" applyBorder="1" applyAlignment="1">
      <alignment horizontal="center"/>
    </xf>
    <xf numFmtId="0" fontId="16" fillId="6" borderId="29" xfId="37" applyFont="1" applyFill="1" applyBorder="1" applyAlignment="1">
      <alignment horizontal="center"/>
    </xf>
    <xf numFmtId="0" fontId="96" fillId="6" borderId="0" xfId="37" applyFont="1" applyFill="1" applyAlignment="1">
      <alignment horizontal="left" indent="5"/>
    </xf>
    <xf numFmtId="0" fontId="97" fillId="0" borderId="0" xfId="37" applyFont="1"/>
    <xf numFmtId="0" fontId="6" fillId="0" borderId="0" xfId="37" applyFont="1"/>
    <xf numFmtId="0" fontId="98" fillId="0" borderId="0" xfId="37" applyFont="1" applyAlignment="1">
      <alignment horizontal="left" indent="15"/>
    </xf>
    <xf numFmtId="0" fontId="91" fillId="0" borderId="0" xfId="37" applyFont="1"/>
    <xf numFmtId="0" fontId="98" fillId="0" borderId="0" xfId="37" applyFont="1" applyAlignment="1">
      <alignment horizontal="left" indent="2"/>
    </xf>
    <xf numFmtId="0" fontId="98" fillId="0" borderId="0" xfId="37" applyFont="1" applyAlignment="1">
      <alignment horizontal="left" indent="4"/>
    </xf>
    <xf numFmtId="0" fontId="97" fillId="0" borderId="0" xfId="37" applyFont="1" applyAlignment="1">
      <alignment horizontal="left" indent="5"/>
    </xf>
    <xf numFmtId="0" fontId="83" fillId="0" borderId="0" xfId="37" applyFont="1" applyFill="1" applyBorder="1" applyAlignment="1">
      <alignment horizontal="center" vertical="center"/>
    </xf>
    <xf numFmtId="0" fontId="83" fillId="0" borderId="16" xfId="37" applyFont="1" applyFill="1" applyBorder="1" applyAlignment="1">
      <alignment horizontal="center" vertical="center"/>
    </xf>
    <xf numFmtId="0" fontId="81" fillId="16" borderId="21" xfId="49" applyFill="1" applyBorder="1" applyAlignment="1" applyProtection="1">
      <alignment horizontal="center" vertical="center"/>
      <protection locked="0"/>
    </xf>
    <xf numFmtId="0" fontId="52" fillId="0" borderId="0" xfId="51" applyFont="1" applyFill="1" applyBorder="1"/>
    <xf numFmtId="0" fontId="26" fillId="0" borderId="0" xfId="51" applyFont="1" applyFill="1" applyBorder="1" applyAlignment="1" applyProtection="1">
      <alignment horizontal="center" vertical="center" wrapText="1"/>
    </xf>
    <xf numFmtId="0" fontId="26" fillId="0" borderId="0" xfId="51" applyFont="1" applyFill="1" applyBorder="1" applyProtection="1"/>
    <xf numFmtId="0" fontId="26" fillId="22" borderId="0" xfId="51" applyFont="1" applyFill="1" applyBorder="1" applyAlignment="1" applyProtection="1">
      <alignment horizontal="center" vertical="center" wrapText="1"/>
    </xf>
    <xf numFmtId="0" fontId="26" fillId="0" borderId="0" xfId="51" applyFont="1" applyFill="1" applyBorder="1" applyAlignment="1">
      <alignment horizontal="center" vertical="center"/>
    </xf>
    <xf numFmtId="0" fontId="26" fillId="0" borderId="23" xfId="51" applyFont="1" applyFill="1" applyBorder="1" applyAlignment="1" applyProtection="1">
      <alignment vertical="top" wrapText="1"/>
    </xf>
    <xf numFmtId="0" fontId="102" fillId="23" borderId="3" xfId="51" applyFont="1" applyFill="1" applyBorder="1" applyAlignment="1" applyProtection="1">
      <alignment horizontal="center" vertical="center" wrapText="1"/>
    </xf>
    <xf numFmtId="0" fontId="102" fillId="23" borderId="3" xfId="51" applyFont="1" applyFill="1" applyBorder="1" applyAlignment="1" applyProtection="1">
      <alignment vertical="center" wrapText="1"/>
    </xf>
    <xf numFmtId="0" fontId="103" fillId="0" borderId="27" xfId="51" applyFont="1" applyFill="1" applyBorder="1" applyAlignment="1" applyProtection="1">
      <alignment horizontal="center" vertical="center" wrapText="1"/>
    </xf>
    <xf numFmtId="0" fontId="26" fillId="0" borderId="26" xfId="51" applyFont="1" applyFill="1" applyBorder="1" applyAlignment="1" applyProtection="1">
      <alignment vertical="top" wrapText="1"/>
    </xf>
    <xf numFmtId="0" fontId="26" fillId="0" borderId="0" xfId="51" applyFont="1" applyFill="1" applyBorder="1" applyAlignment="1">
      <alignment horizontal="center"/>
    </xf>
    <xf numFmtId="0" fontId="26" fillId="0" borderId="0" xfId="51" applyFont="1" applyFill="1" applyBorder="1" applyAlignment="1" applyProtection="1">
      <alignment horizontal="center" wrapText="1"/>
    </xf>
    <xf numFmtId="0" fontId="105" fillId="23" borderId="3" xfId="51" applyFont="1" applyFill="1" applyBorder="1" applyAlignment="1" applyProtection="1">
      <alignment horizontal="center" textRotation="90" wrapText="1"/>
    </xf>
    <xf numFmtId="0" fontId="73" fillId="0" borderId="34" xfId="51" applyFont="1" applyFill="1" applyBorder="1" applyAlignment="1" applyProtection="1">
      <alignment horizontal="left" vertical="top" wrapText="1"/>
    </xf>
    <xf numFmtId="0" fontId="107" fillId="0" borderId="0" xfId="51" applyFont="1" applyFill="1" applyBorder="1" applyAlignment="1">
      <alignment horizontal="center" vertical="center" wrapText="1"/>
    </xf>
    <xf numFmtId="0" fontId="108" fillId="0" borderId="0" xfId="51" applyFont="1" applyFill="1" applyBorder="1" applyAlignment="1">
      <alignment horizontal="left"/>
    </xf>
    <xf numFmtId="0" fontId="109" fillId="0" borderId="0" xfId="51" applyFont="1" applyFill="1" applyBorder="1" applyAlignment="1">
      <alignment horizontal="left"/>
    </xf>
    <xf numFmtId="0" fontId="111" fillId="0" borderId="0" xfId="51" applyFont="1" applyFill="1" applyBorder="1"/>
    <xf numFmtId="171" fontId="29" fillId="0" borderId="0" xfId="53" applyFont="1" applyFill="1" applyBorder="1" applyAlignment="1"/>
    <xf numFmtId="0" fontId="1" fillId="0" borderId="0" xfId="54"/>
    <xf numFmtId="0" fontId="57" fillId="27" borderId="3" xfId="54" applyFont="1" applyFill="1" applyBorder="1" applyAlignment="1">
      <alignment horizontal="center" vertical="center"/>
    </xf>
    <xf numFmtId="171" fontId="50" fillId="0" borderId="0" xfId="53" applyFont="1" applyFill="1" applyAlignment="1">
      <alignment horizontal="left"/>
    </xf>
    <xf numFmtId="0" fontId="1" fillId="6" borderId="3" xfId="54" applyFill="1" applyBorder="1"/>
    <xf numFmtId="10" fontId="1" fillId="28" borderId="3" xfId="54" applyNumberFormat="1" applyFill="1" applyBorder="1"/>
    <xf numFmtId="0" fontId="1" fillId="28" borderId="3" xfId="54" applyFill="1" applyBorder="1"/>
    <xf numFmtId="0" fontId="1" fillId="0" borderId="0" xfId="54" applyFill="1"/>
    <xf numFmtId="171" fontId="50" fillId="0" borderId="0" xfId="53" applyFont="1" applyFill="1"/>
    <xf numFmtId="0" fontId="1" fillId="0" borderId="0" xfId="54" applyAlignment="1">
      <alignment horizontal="left" vertical="top" wrapText="1"/>
    </xf>
    <xf numFmtId="0" fontId="1" fillId="29" borderId="3" xfId="54" applyFont="1" applyFill="1" applyBorder="1" applyAlignment="1">
      <alignment wrapText="1"/>
    </xf>
    <xf numFmtId="10" fontId="1" fillId="29" borderId="3" xfId="54" applyNumberFormat="1" applyFont="1" applyFill="1" applyBorder="1"/>
    <xf numFmtId="0" fontId="1" fillId="29" borderId="3" xfId="54" applyFont="1" applyFill="1" applyBorder="1"/>
    <xf numFmtId="171" fontId="113" fillId="27" borderId="75" xfId="55" applyFont="1" applyFill="1" applyBorder="1" applyAlignment="1">
      <alignment horizontal="center" vertical="center" wrapText="1"/>
    </xf>
    <xf numFmtId="171" fontId="113" fillId="27" borderId="77" xfId="55" applyFont="1" applyFill="1" applyBorder="1" applyAlignment="1">
      <alignment horizontal="center" vertical="center" wrapText="1"/>
    </xf>
    <xf numFmtId="173" fontId="113" fillId="27" borderId="77" xfId="55" applyNumberFormat="1" applyFont="1" applyFill="1" applyBorder="1" applyAlignment="1">
      <alignment horizontal="center" vertical="center" wrapText="1"/>
    </xf>
    <xf numFmtId="171" fontId="113" fillId="27" borderId="78" xfId="55" applyFont="1" applyFill="1" applyBorder="1" applyAlignment="1" applyProtection="1">
      <alignment horizontal="center" vertical="center" wrapText="1"/>
      <protection hidden="1"/>
    </xf>
    <xf numFmtId="171" fontId="113" fillId="30" borderId="75" xfId="55" applyFont="1" applyFill="1" applyBorder="1" applyAlignment="1">
      <alignment horizontal="center" vertical="center" wrapText="1"/>
    </xf>
    <xf numFmtId="171" fontId="113" fillId="30" borderId="75" xfId="52" applyNumberFormat="1" applyFont="1" applyFill="1" applyBorder="1" applyAlignment="1">
      <alignment horizontal="center" vertical="center" wrapText="1"/>
    </xf>
    <xf numFmtId="171" fontId="113" fillId="30" borderId="44" xfId="52" applyNumberFormat="1" applyFont="1" applyFill="1" applyBorder="1" applyAlignment="1">
      <alignment horizontal="center" vertical="center" wrapText="1"/>
    </xf>
    <xf numFmtId="0" fontId="113" fillId="27" borderId="44" xfId="55" applyNumberFormat="1" applyFont="1" applyFill="1" applyBorder="1" applyAlignment="1" applyProtection="1">
      <alignment horizontal="center" vertical="center" wrapText="1"/>
      <protection locked="0"/>
    </xf>
    <xf numFmtId="0" fontId="114" fillId="0" borderId="13" xfId="19" applyFont="1" applyFill="1" applyBorder="1" applyAlignment="1" applyProtection="1">
      <alignment horizontal="left" wrapText="1"/>
      <protection hidden="1"/>
    </xf>
    <xf numFmtId="0" fontId="114" fillId="0" borderId="13" xfId="19" applyFont="1" applyFill="1" applyBorder="1" applyAlignment="1" applyProtection="1">
      <alignment horizontal="left"/>
      <protection hidden="1"/>
    </xf>
    <xf numFmtId="173" fontId="114" fillId="0" borderId="14" xfId="19" applyNumberFormat="1" applyFont="1" applyFill="1" applyBorder="1" applyAlignment="1" applyProtection="1">
      <alignment horizontal="center"/>
      <protection hidden="1"/>
    </xf>
    <xf numFmtId="171" fontId="114" fillId="0" borderId="3" xfId="55" applyFont="1" applyFill="1" applyBorder="1" applyAlignment="1" applyProtection="1">
      <alignment horizontal="center"/>
      <protection hidden="1"/>
    </xf>
    <xf numFmtId="171" fontId="114" fillId="0" borderId="14" xfId="55" applyFont="1" applyFill="1" applyBorder="1" applyAlignment="1" applyProtection="1">
      <alignment horizontal="center"/>
      <protection hidden="1"/>
    </xf>
    <xf numFmtId="0" fontId="114" fillId="0" borderId="14" xfId="19" applyFont="1" applyFill="1" applyBorder="1" applyAlignment="1" applyProtection="1">
      <alignment horizontal="center"/>
      <protection hidden="1"/>
    </xf>
    <xf numFmtId="0" fontId="114" fillId="0" borderId="14" xfId="20" applyFont="1" applyFill="1" applyBorder="1" applyAlignment="1" applyProtection="1">
      <alignment horizontal="center"/>
      <protection hidden="1"/>
    </xf>
    <xf numFmtId="0" fontId="114" fillId="0" borderId="7" xfId="19" applyFont="1" applyFill="1" applyBorder="1" applyAlignment="1" applyProtection="1">
      <alignment horizontal="left"/>
      <protection hidden="1"/>
    </xf>
    <xf numFmtId="173" fontId="114" fillId="0" borderId="3" xfId="19" applyNumberFormat="1" applyFont="1" applyFill="1" applyBorder="1" applyAlignment="1" applyProtection="1">
      <alignment horizontal="center"/>
      <protection hidden="1"/>
    </xf>
    <xf numFmtId="0" fontId="114" fillId="0" borderId="14" xfId="20" applyFont="1" applyFill="1" applyBorder="1" applyAlignment="1" applyProtection="1">
      <alignment horizontal="center" vertical="justify"/>
      <protection hidden="1"/>
    </xf>
    <xf numFmtId="0" fontId="115" fillId="0" borderId="14" xfId="19" applyFont="1" applyFill="1" applyBorder="1" applyAlignment="1" applyProtection="1">
      <alignment horizontal="center"/>
      <protection hidden="1"/>
    </xf>
    <xf numFmtId="0" fontId="114" fillId="0" borderId="14" xfId="19" quotePrefix="1" applyFont="1" applyFill="1" applyBorder="1" applyAlignment="1" applyProtection="1">
      <alignment horizontal="center"/>
      <protection hidden="1"/>
    </xf>
    <xf numFmtId="171" fontId="113" fillId="30" borderId="18" xfId="52" applyNumberFormat="1" applyFont="1" applyFill="1" applyBorder="1" applyAlignment="1">
      <alignment horizontal="center" vertical="center" wrapText="1"/>
    </xf>
    <xf numFmtId="0" fontId="57" fillId="19" borderId="75" xfId="54" applyFont="1" applyFill="1" applyBorder="1" applyAlignment="1">
      <alignment horizontal="center"/>
    </xf>
    <xf numFmtId="171" fontId="114" fillId="6" borderId="14" xfId="55" applyFont="1" applyFill="1" applyBorder="1" applyAlignment="1" applyProtection="1">
      <alignment horizontal="center"/>
      <protection hidden="1"/>
    </xf>
    <xf numFmtId="171" fontId="114" fillId="0" borderId="26" xfId="55" applyFont="1" applyFill="1" applyBorder="1" applyAlignment="1" applyProtection="1">
      <alignment horizontal="center"/>
      <protection hidden="1"/>
    </xf>
    <xf numFmtId="0" fontId="1" fillId="0" borderId="66" xfId="54" applyBorder="1"/>
    <xf numFmtId="171" fontId="114" fillId="32" borderId="14" xfId="55" applyFont="1" applyFill="1" applyBorder="1" applyAlignment="1" applyProtection="1">
      <alignment horizontal="center"/>
      <protection hidden="1"/>
    </xf>
    <xf numFmtId="171" fontId="114" fillId="19" borderId="14" xfId="55" applyFont="1" applyFill="1" applyBorder="1" applyAlignment="1" applyProtection="1">
      <alignment horizontal="center"/>
      <protection hidden="1"/>
    </xf>
    <xf numFmtId="171" fontId="114" fillId="29" borderId="14" xfId="55" applyFont="1" applyFill="1" applyBorder="1" applyAlignment="1" applyProtection="1">
      <alignment horizontal="center"/>
      <protection hidden="1"/>
    </xf>
    <xf numFmtId="171" fontId="114" fillId="33" borderId="14" xfId="55" applyFont="1" applyFill="1" applyBorder="1" applyAlignment="1" applyProtection="1">
      <alignment horizontal="center"/>
      <protection hidden="1"/>
    </xf>
    <xf numFmtId="171" fontId="114" fillId="34" borderId="14" xfId="55" applyFont="1" applyFill="1" applyBorder="1" applyAlignment="1" applyProtection="1">
      <alignment horizontal="center"/>
      <protection hidden="1"/>
    </xf>
    <xf numFmtId="0" fontId="114" fillId="6" borderId="14" xfId="19" applyFont="1" applyFill="1" applyBorder="1" applyAlignment="1" applyProtection="1">
      <alignment horizontal="center"/>
      <protection hidden="1"/>
    </xf>
    <xf numFmtId="0" fontId="6" fillId="0" borderId="0" xfId="37" applyProtection="1"/>
    <xf numFmtId="0" fontId="61" fillId="0" borderId="0" xfId="37" applyFont="1" applyProtection="1"/>
    <xf numFmtId="0" fontId="6" fillId="0" borderId="0" xfId="37" applyProtection="1">
      <protection locked="0"/>
    </xf>
    <xf numFmtId="0" fontId="117" fillId="0" borderId="0" xfId="37" applyFont="1" applyAlignment="1" applyProtection="1">
      <alignment horizontal="left" vertical="center" indent="3" readingOrder="1"/>
    </xf>
    <xf numFmtId="0" fontId="62" fillId="0" borderId="0" xfId="37" applyFont="1" applyProtection="1"/>
    <xf numFmtId="0" fontId="62" fillId="0" borderId="0" xfId="37" applyFont="1" applyProtection="1">
      <protection locked="0"/>
    </xf>
    <xf numFmtId="0" fontId="7" fillId="10" borderId="50" xfId="35" applyFont="1" applyFill="1" applyBorder="1" applyAlignment="1" applyProtection="1">
      <alignment horizontal="center" vertical="center" wrapText="1"/>
    </xf>
    <xf numFmtId="0" fontId="7" fillId="10" borderId="71" xfId="35" applyFont="1" applyFill="1" applyBorder="1" applyAlignment="1" applyProtection="1">
      <alignment horizontal="center" vertical="center" wrapText="1"/>
    </xf>
    <xf numFmtId="0" fontId="50" fillId="11" borderId="72" xfId="35" applyFont="1" applyFill="1" applyBorder="1" applyAlignment="1" applyProtection="1">
      <alignment horizontal="center" vertical="center" wrapText="1"/>
    </xf>
    <xf numFmtId="0" fontId="50" fillId="11" borderId="70" xfId="35" applyFont="1" applyFill="1" applyBorder="1" applyAlignment="1" applyProtection="1">
      <alignment horizontal="center" vertical="center" wrapText="1"/>
    </xf>
    <xf numFmtId="0" fontId="50" fillId="11" borderId="71" xfId="35" applyFont="1" applyFill="1" applyBorder="1" applyAlignment="1" applyProtection="1">
      <alignment horizontal="center" vertical="center" wrapText="1"/>
    </xf>
    <xf numFmtId="0" fontId="7" fillId="6" borderId="67" xfId="35" applyFont="1" applyFill="1" applyBorder="1" applyAlignment="1" applyProtection="1">
      <alignment horizontal="center" vertical="center" wrapText="1"/>
      <protection locked="0"/>
    </xf>
    <xf numFmtId="0" fontId="7" fillId="6" borderId="15" xfId="35" applyFont="1" applyFill="1" applyBorder="1" applyAlignment="1" applyProtection="1">
      <alignment horizontal="center" vertical="center" wrapText="1"/>
      <protection locked="0"/>
    </xf>
    <xf numFmtId="165" fontId="7" fillId="0" borderId="15" xfId="35" applyNumberFormat="1" applyFont="1" applyFill="1" applyBorder="1" applyAlignment="1" applyProtection="1">
      <alignment horizontal="center" vertical="center" wrapText="1"/>
      <protection locked="0"/>
    </xf>
    <xf numFmtId="2" fontId="7" fillId="0" borderId="45" xfId="35" applyNumberFormat="1" applyFont="1" applyFill="1" applyBorder="1" applyAlignment="1" applyProtection="1">
      <alignment horizontal="center" vertical="center" wrapText="1"/>
    </xf>
    <xf numFmtId="0" fontId="51" fillId="0" borderId="4" xfId="35" quotePrefix="1" applyFont="1" applyFill="1" applyBorder="1" applyAlignment="1" applyProtection="1">
      <alignment horizontal="center" vertical="center"/>
    </xf>
    <xf numFmtId="164" fontId="50" fillId="0" borderId="51" xfId="35" applyNumberFormat="1" applyFont="1" applyFill="1" applyBorder="1" applyAlignment="1" applyProtection="1">
      <alignment horizontal="center" vertical="center" wrapText="1"/>
      <protection locked="0"/>
    </xf>
    <xf numFmtId="164" fontId="50" fillId="0" borderId="15" xfId="35" applyNumberFormat="1" applyFont="1" applyFill="1" applyBorder="1" applyAlignment="1" applyProtection="1">
      <alignment horizontal="center" vertical="center" wrapText="1"/>
      <protection locked="0"/>
    </xf>
    <xf numFmtId="0" fontId="50" fillId="0" borderId="15" xfId="35" applyFont="1" applyFill="1" applyBorder="1" applyAlignment="1" applyProtection="1">
      <alignment horizontal="center" vertical="center" wrapText="1"/>
      <protection locked="0"/>
    </xf>
    <xf numFmtId="165" fontId="7" fillId="10" borderId="3" xfId="35" applyNumberFormat="1" applyFont="1" applyFill="1" applyBorder="1" applyAlignment="1" applyProtection="1">
      <alignment horizontal="center" vertical="center" wrapText="1"/>
      <protection locked="0"/>
    </xf>
    <xf numFmtId="2" fontId="7" fillId="10" borderId="34" xfId="35" applyNumberFormat="1" applyFont="1" applyFill="1" applyBorder="1" applyAlignment="1" applyProtection="1">
      <alignment horizontal="center" vertical="center" wrapText="1"/>
    </xf>
    <xf numFmtId="0" fontId="51" fillId="0" borderId="5" xfId="35" quotePrefix="1" applyFont="1" applyFill="1" applyBorder="1" applyAlignment="1" applyProtection="1">
      <alignment horizontal="center" vertical="center"/>
    </xf>
    <xf numFmtId="164" fontId="50" fillId="11" borderId="7" xfId="35" applyNumberFormat="1" applyFont="1" applyFill="1" applyBorder="1" applyAlignment="1" applyProtection="1">
      <alignment horizontal="center" vertical="center" wrapText="1"/>
      <protection locked="0"/>
    </xf>
    <xf numFmtId="164" fontId="50" fillId="11" borderId="3" xfId="35" applyNumberFormat="1" applyFont="1" applyFill="1" applyBorder="1" applyAlignment="1" applyProtection="1">
      <alignment horizontal="center" vertical="center" wrapText="1"/>
      <protection locked="0"/>
    </xf>
    <xf numFmtId="0" fontId="50" fillId="11" borderId="3" xfId="35" applyFont="1" applyFill="1" applyBorder="1" applyAlignment="1" applyProtection="1">
      <alignment horizontal="center" vertical="center" wrapText="1"/>
      <protection locked="0"/>
    </xf>
    <xf numFmtId="0" fontId="7" fillId="6" borderId="8" xfId="35" applyFont="1" applyFill="1" applyBorder="1" applyAlignment="1" applyProtection="1">
      <alignment horizontal="center" vertical="center" wrapText="1"/>
      <protection locked="0"/>
    </xf>
    <xf numFmtId="0" fontId="7" fillId="6" borderId="3" xfId="35" applyFont="1" applyFill="1" applyBorder="1" applyAlignment="1" applyProtection="1">
      <alignment horizontal="center" vertical="center" wrapText="1"/>
      <protection locked="0"/>
    </xf>
    <xf numFmtId="165" fontId="7" fillId="0" borderId="3" xfId="35" applyNumberFormat="1" applyFont="1" applyFill="1" applyBorder="1" applyAlignment="1" applyProtection="1">
      <alignment horizontal="center" vertical="center" wrapText="1"/>
      <protection locked="0"/>
    </xf>
    <xf numFmtId="2" fontId="7" fillId="0" borderId="34" xfId="35" applyNumberFormat="1" applyFont="1" applyFill="1" applyBorder="1" applyAlignment="1" applyProtection="1">
      <alignment horizontal="center" vertical="center" wrapText="1"/>
    </xf>
    <xf numFmtId="164" fontId="50" fillId="0" borderId="7" xfId="35" applyNumberFormat="1" applyFont="1" applyFill="1" applyBorder="1" applyAlignment="1" applyProtection="1">
      <alignment horizontal="center" vertical="center" wrapText="1"/>
      <protection locked="0"/>
    </xf>
    <xf numFmtId="164" fontId="50" fillId="0" borderId="3" xfId="35" applyNumberFormat="1" applyFont="1" applyFill="1" applyBorder="1" applyAlignment="1" applyProtection="1">
      <alignment horizontal="center" vertical="center" wrapText="1"/>
      <protection locked="0"/>
    </xf>
    <xf numFmtId="0" fontId="50" fillId="0" borderId="3" xfId="35" applyFont="1" applyFill="1" applyBorder="1" applyAlignment="1" applyProtection="1">
      <alignment horizontal="center" vertical="center" wrapText="1"/>
      <protection locked="0"/>
    </xf>
    <xf numFmtId="164" fontId="7" fillId="6" borderId="3" xfId="35" applyNumberFormat="1" applyFont="1" applyFill="1" applyBorder="1" applyAlignment="1" applyProtection="1">
      <alignment horizontal="center" vertical="center" wrapText="1"/>
      <protection locked="0"/>
    </xf>
    <xf numFmtId="165" fontId="7" fillId="6" borderId="3" xfId="35" applyNumberFormat="1" applyFont="1" applyFill="1" applyBorder="1" applyAlignment="1" applyProtection="1">
      <alignment horizontal="center" vertical="center" wrapText="1"/>
      <protection locked="0"/>
    </xf>
    <xf numFmtId="2" fontId="7" fillId="6" borderId="34" xfId="35" applyNumberFormat="1" applyFont="1" applyFill="1" applyBorder="1" applyAlignment="1" applyProtection="1">
      <alignment horizontal="center" vertical="center" wrapText="1"/>
    </xf>
    <xf numFmtId="164" fontId="50" fillId="6" borderId="7" xfId="35" applyNumberFormat="1" applyFont="1" applyFill="1" applyBorder="1" applyAlignment="1" applyProtection="1">
      <alignment horizontal="center" vertical="center" wrapText="1"/>
      <protection locked="0"/>
    </xf>
    <xf numFmtId="164" fontId="50" fillId="6" borderId="3" xfId="35" applyNumberFormat="1" applyFont="1" applyFill="1" applyBorder="1" applyAlignment="1" applyProtection="1">
      <alignment horizontal="center" vertical="center" wrapText="1"/>
      <protection locked="0"/>
    </xf>
    <xf numFmtId="0" fontId="50" fillId="6" borderId="3" xfId="35" applyFont="1" applyFill="1" applyBorder="1" applyAlignment="1" applyProtection="1">
      <alignment horizontal="center" vertical="center" wrapText="1"/>
      <protection locked="0"/>
    </xf>
    <xf numFmtId="165" fontId="7" fillId="10" borderId="11" xfId="35" applyNumberFormat="1" applyFont="1" applyFill="1" applyBorder="1" applyAlignment="1" applyProtection="1">
      <alignment horizontal="center" vertical="center" wrapText="1"/>
      <protection locked="0"/>
    </xf>
    <xf numFmtId="2" fontId="7" fillId="10" borderId="73" xfId="35" applyNumberFormat="1" applyFont="1" applyFill="1" applyBorder="1" applyAlignment="1" applyProtection="1">
      <alignment horizontal="center" vertical="center" wrapText="1"/>
    </xf>
    <xf numFmtId="0" fontId="51" fillId="0" borderId="9" xfId="35" quotePrefix="1" applyFont="1" applyFill="1" applyBorder="1" applyAlignment="1" applyProtection="1">
      <alignment horizontal="center" vertical="center"/>
    </xf>
    <xf numFmtId="164" fontId="50" fillId="11" borderId="74" xfId="35" applyNumberFormat="1" applyFont="1" applyFill="1" applyBorder="1" applyAlignment="1" applyProtection="1">
      <alignment horizontal="center" vertical="center" wrapText="1"/>
      <protection locked="0"/>
    </xf>
    <xf numFmtId="164" fontId="50" fillId="11" borderId="11" xfId="35" applyNumberFormat="1" applyFont="1" applyFill="1" applyBorder="1" applyAlignment="1" applyProtection="1">
      <alignment horizontal="center" vertical="center" wrapText="1"/>
      <protection locked="0"/>
    </xf>
    <xf numFmtId="0" fontId="50" fillId="11" borderId="11" xfId="35" applyFont="1" applyFill="1" applyBorder="1" applyAlignment="1" applyProtection="1">
      <alignment horizontal="center" vertical="center" wrapText="1"/>
      <protection locked="0"/>
    </xf>
    <xf numFmtId="0" fontId="6" fillId="0" borderId="0" xfId="37" applyFont="1" applyProtection="1">
      <protection locked="0"/>
    </xf>
    <xf numFmtId="0" fontId="46" fillId="19" borderId="0" xfId="37" applyFont="1" applyFill="1"/>
    <xf numFmtId="0" fontId="6" fillId="19" borderId="0" xfId="37" applyFill="1"/>
    <xf numFmtId="0" fontId="11" fillId="0" borderId="0" xfId="15" applyFont="1" applyAlignment="1">
      <alignment horizontal="left" vertical="center" wrapText="1"/>
    </xf>
    <xf numFmtId="0" fontId="71" fillId="16" borderId="18" xfId="15" applyFont="1" applyFill="1" applyBorder="1" applyAlignment="1">
      <alignment horizontal="center" vertical="center"/>
    </xf>
    <xf numFmtId="0" fontId="71" fillId="16" borderId="44" xfId="15" applyFont="1" applyFill="1" applyBorder="1" applyAlignment="1">
      <alignment horizontal="center" vertical="center"/>
    </xf>
    <xf numFmtId="0" fontId="110" fillId="24" borderId="0" xfId="51" applyFont="1" applyFill="1" applyBorder="1" applyAlignment="1">
      <alignment horizontal="center" vertical="center"/>
    </xf>
    <xf numFmtId="0" fontId="106" fillId="23" borderId="23" xfId="51" applyFont="1" applyFill="1" applyBorder="1" applyAlignment="1" applyProtection="1">
      <alignment horizontal="center" vertical="center" wrapText="1"/>
    </xf>
    <xf numFmtId="0" fontId="106" fillId="23" borderId="24" xfId="51" applyFont="1" applyFill="1" applyBorder="1" applyAlignment="1" applyProtection="1">
      <alignment horizontal="center" vertical="center" wrapText="1"/>
    </xf>
    <xf numFmtId="0" fontId="104" fillId="0" borderId="34" xfId="51" applyFont="1" applyFill="1" applyBorder="1" applyAlignment="1" applyProtection="1">
      <alignment horizontal="center" vertical="center" wrapText="1"/>
    </xf>
    <xf numFmtId="0" fontId="104" fillId="0" borderId="2" xfId="51" applyFont="1" applyFill="1" applyBorder="1" applyAlignment="1" applyProtection="1">
      <alignment horizontal="center" vertical="center" wrapText="1"/>
    </xf>
    <xf numFmtId="0" fontId="72" fillId="16" borderId="0" xfId="47" applyFont="1" applyFill="1" applyBorder="1" applyAlignment="1">
      <alignment horizontal="center"/>
    </xf>
    <xf numFmtId="0" fontId="53" fillId="15" borderId="34" xfId="0" applyFont="1" applyFill="1" applyBorder="1" applyAlignment="1">
      <alignment horizontal="center" vertical="center"/>
    </xf>
    <xf numFmtId="0" fontId="53" fillId="15" borderId="7" xfId="0" applyFont="1" applyFill="1" applyBorder="1" applyAlignment="1">
      <alignment horizontal="center" vertical="center"/>
    </xf>
    <xf numFmtId="0" fontId="52" fillId="9" borderId="34" xfId="0" applyFont="1" applyFill="1" applyBorder="1" applyAlignment="1">
      <alignment horizontal="left" vertical="center"/>
    </xf>
    <xf numFmtId="0" fontId="52" fillId="9" borderId="2" xfId="0" applyFont="1" applyFill="1" applyBorder="1" applyAlignment="1">
      <alignment horizontal="left" vertical="center"/>
    </xf>
    <xf numFmtId="0" fontId="52" fillId="9" borderId="7" xfId="0" applyFont="1" applyFill="1" applyBorder="1" applyAlignment="1">
      <alignment horizontal="left" vertical="center"/>
    </xf>
    <xf numFmtId="0" fontId="6" fillId="9" borderId="3" xfId="0" applyFont="1" applyFill="1" applyBorder="1" applyAlignment="1">
      <alignment horizontal="center" vertical="center"/>
    </xf>
    <xf numFmtId="0" fontId="0" fillId="9" borderId="3" xfId="0" applyFill="1" applyBorder="1" applyAlignment="1">
      <alignment horizontal="center" vertical="center"/>
    </xf>
    <xf numFmtId="0" fontId="6" fillId="0" borderId="23" xfId="0" applyFont="1" applyBorder="1" applyAlignment="1">
      <alignment horizontal="center" vertical="center" wrapText="1"/>
    </xf>
    <xf numFmtId="0" fontId="0" fillId="0" borderId="24" xfId="0" applyBorder="1" applyAlignment="1">
      <alignment horizontal="center" vertical="center" wrapText="1"/>
    </xf>
    <xf numFmtId="0" fontId="0" fillId="0" borderId="28"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13" xfId="0" applyBorder="1" applyAlignment="1">
      <alignment horizontal="center" vertical="center" wrapText="1"/>
    </xf>
    <xf numFmtId="0" fontId="6" fillId="5" borderId="0" xfId="15" applyFont="1" applyFill="1" applyBorder="1" applyAlignment="1" applyProtection="1">
      <alignment horizontal="left" vertical="top" wrapText="1"/>
    </xf>
    <xf numFmtId="0" fontId="6" fillId="5" borderId="0" xfId="15" applyFill="1" applyBorder="1" applyAlignment="1" applyProtection="1">
      <alignment horizontal="left" vertical="top" wrapText="1"/>
    </xf>
    <xf numFmtId="0" fontId="6" fillId="5" borderId="17" xfId="15" applyFill="1" applyBorder="1" applyAlignment="1" applyProtection="1">
      <alignment horizontal="left" vertical="top" wrapText="1"/>
    </xf>
    <xf numFmtId="0" fontId="6" fillId="5" borderId="17" xfId="15" applyFont="1" applyFill="1" applyBorder="1" applyAlignment="1" applyProtection="1">
      <alignment horizontal="left" vertical="top" wrapText="1"/>
    </xf>
    <xf numFmtId="0" fontId="6" fillId="5" borderId="0" xfId="15" applyFill="1" applyBorder="1" applyAlignment="1" applyProtection="1">
      <alignment horizontal="left" wrapText="1"/>
    </xf>
    <xf numFmtId="0" fontId="6" fillId="5" borderId="17" xfId="15" applyFill="1" applyBorder="1" applyAlignment="1" applyProtection="1">
      <alignment horizontal="left" wrapText="1"/>
    </xf>
    <xf numFmtId="0" fontId="6" fillId="5" borderId="27" xfId="15" applyFill="1" applyBorder="1" applyAlignment="1" applyProtection="1">
      <alignment horizontal="left" wrapText="1"/>
    </xf>
    <xf numFmtId="0" fontId="6" fillId="5" borderId="13" xfId="15" applyFill="1" applyBorder="1" applyAlignment="1" applyProtection="1">
      <alignment horizontal="left" wrapText="1"/>
    </xf>
    <xf numFmtId="0" fontId="6" fillId="0" borderId="0" xfId="15" applyFill="1" applyBorder="1" applyAlignment="1" applyProtection="1">
      <alignment horizontal="left" vertical="top" wrapText="1"/>
    </xf>
    <xf numFmtId="0" fontId="6" fillId="0" borderId="17" xfId="15" applyFill="1" applyBorder="1" applyAlignment="1" applyProtection="1">
      <alignment horizontal="left" vertical="top" wrapText="1"/>
    </xf>
    <xf numFmtId="0" fontId="18" fillId="5" borderId="0" xfId="15" applyFont="1" applyFill="1" applyBorder="1" applyAlignment="1" applyProtection="1">
      <alignment horizontal="left" vertical="top" wrapText="1"/>
    </xf>
    <xf numFmtId="0" fontId="6" fillId="5" borderId="0" xfId="15" applyFill="1" applyBorder="1" applyAlignment="1" applyProtection="1">
      <alignment horizontal="left"/>
    </xf>
    <xf numFmtId="0" fontId="6" fillId="5" borderId="17" xfId="15" applyFill="1" applyBorder="1" applyAlignment="1" applyProtection="1">
      <alignment horizontal="left"/>
    </xf>
    <xf numFmtId="0" fontId="6" fillId="5" borderId="0" xfId="15" applyFill="1" applyBorder="1" applyAlignment="1" applyProtection="1">
      <alignment horizontal="left" vertical="top"/>
    </xf>
    <xf numFmtId="0" fontId="6" fillId="5" borderId="17" xfId="15" applyFill="1" applyBorder="1" applyAlignment="1" applyProtection="1">
      <alignment horizontal="left" vertical="top"/>
    </xf>
    <xf numFmtId="0" fontId="7" fillId="5" borderId="34" xfId="15" applyFont="1" applyFill="1" applyBorder="1" applyAlignment="1" applyProtection="1">
      <alignment horizontal="center" vertical="center"/>
      <protection locked="0"/>
    </xf>
    <xf numFmtId="0" fontId="7" fillId="5" borderId="7" xfId="15" applyFont="1" applyFill="1" applyBorder="1" applyAlignment="1" applyProtection="1">
      <alignment horizontal="center" vertical="center"/>
      <protection locked="0"/>
    </xf>
    <xf numFmtId="0" fontId="8" fillId="0" borderId="25" xfId="15" applyFont="1" applyBorder="1" applyAlignment="1" applyProtection="1">
      <alignment horizontal="center" vertical="center" wrapText="1"/>
      <protection locked="0"/>
    </xf>
    <xf numFmtId="0" fontId="8" fillId="0" borderId="14" xfId="15" applyFont="1" applyBorder="1" applyAlignment="1" applyProtection="1">
      <alignment horizontal="center" vertical="center" wrapText="1"/>
      <protection locked="0"/>
    </xf>
    <xf numFmtId="0" fontId="8" fillId="0" borderId="34" xfId="15" applyFont="1" applyBorder="1" applyAlignment="1" applyProtection="1">
      <alignment horizontal="center" vertical="center" wrapText="1"/>
      <protection locked="0"/>
    </xf>
    <xf numFmtId="0" fontId="8" fillId="0" borderId="2" xfId="15" applyFont="1" applyBorder="1" applyAlignment="1" applyProtection="1">
      <alignment horizontal="center" vertical="center" wrapText="1"/>
      <protection locked="0"/>
    </xf>
    <xf numFmtId="0" fontId="8" fillId="0" borderId="7" xfId="15" applyFont="1" applyBorder="1" applyAlignment="1" applyProtection="1">
      <alignment horizontal="center" vertical="center" wrapText="1"/>
      <protection locked="0"/>
    </xf>
    <xf numFmtId="0" fontId="8" fillId="7" borderId="25" xfId="15" applyFont="1" applyFill="1" applyBorder="1" applyAlignment="1" applyProtection="1">
      <alignment horizontal="center" vertical="center" wrapText="1"/>
      <protection locked="0"/>
    </xf>
    <xf numFmtId="0" fontId="8" fillId="7" borderId="14" xfId="15" applyFont="1" applyFill="1" applyBorder="1" applyAlignment="1" applyProtection="1">
      <alignment horizontal="center" vertical="center" wrapText="1"/>
      <protection locked="0"/>
    </xf>
    <xf numFmtId="0" fontId="8" fillId="8" borderId="25" xfId="15" applyFont="1" applyFill="1" applyBorder="1" applyAlignment="1" applyProtection="1">
      <alignment horizontal="center" vertical="center" wrapText="1"/>
      <protection locked="0"/>
    </xf>
    <xf numFmtId="0" fontId="8" fillId="8" borderId="14" xfId="15" applyFont="1" applyFill="1" applyBorder="1" applyAlignment="1" applyProtection="1">
      <alignment horizontal="center" vertical="center" wrapText="1"/>
      <protection locked="0"/>
    </xf>
    <xf numFmtId="0" fontId="6" fillId="0" borderId="27" xfId="15" applyFill="1" applyBorder="1" applyAlignment="1" applyProtection="1">
      <alignment horizontal="left"/>
      <protection locked="0"/>
    </xf>
    <xf numFmtId="0" fontId="6" fillId="0" borderId="0" xfId="15" applyFill="1" applyAlignment="1" applyProtection="1">
      <alignment horizontal="right"/>
      <protection locked="0"/>
    </xf>
    <xf numFmtId="0" fontId="6" fillId="0" borderId="0" xfId="15" applyFont="1" applyFill="1" applyAlignment="1" applyProtection="1">
      <alignment horizontal="right"/>
      <protection locked="0"/>
    </xf>
    <xf numFmtId="0" fontId="6" fillId="0" borderId="27" xfId="15" applyFill="1" applyBorder="1" applyAlignment="1" applyProtection="1">
      <alignment horizontal="center"/>
      <protection locked="0"/>
    </xf>
    <xf numFmtId="0" fontId="6" fillId="0" borderId="27" xfId="15" applyFill="1" applyBorder="1" applyAlignment="1" applyProtection="1">
      <alignment horizontal="left"/>
    </xf>
    <xf numFmtId="0" fontId="6" fillId="0" borderId="0" xfId="15" applyFill="1" applyBorder="1" applyAlignment="1" applyProtection="1">
      <alignment horizontal="right"/>
      <protection locked="0"/>
    </xf>
    <xf numFmtId="0" fontId="6" fillId="6" borderId="3" xfId="15" quotePrefix="1" applyFill="1" applyBorder="1" applyAlignment="1" applyProtection="1">
      <alignment horizontal="left"/>
      <protection locked="0"/>
    </xf>
    <xf numFmtId="0" fontId="6" fillId="6" borderId="27" xfId="15" applyFill="1" applyBorder="1" applyAlignment="1" applyProtection="1">
      <protection locked="0"/>
    </xf>
    <xf numFmtId="0" fontId="6" fillId="6" borderId="42" xfId="15" applyFill="1" applyBorder="1" applyAlignment="1" applyProtection="1">
      <protection locked="0"/>
    </xf>
    <xf numFmtId="0" fontId="6" fillId="6" borderId="11" xfId="15" quotePrefix="1" applyFill="1" applyBorder="1" applyAlignment="1" applyProtection="1">
      <alignment horizontal="left"/>
      <protection locked="0"/>
    </xf>
    <xf numFmtId="0" fontId="6" fillId="6" borderId="16" xfId="15" applyFill="1" applyBorder="1" applyAlignment="1" applyProtection="1">
      <protection locked="0"/>
    </xf>
    <xf numFmtId="0" fontId="6" fillId="6" borderId="21" xfId="15" applyFill="1" applyBorder="1" applyAlignment="1" applyProtection="1">
      <protection locked="0"/>
    </xf>
    <xf numFmtId="0" fontId="6" fillId="6" borderId="30" xfId="15" applyFill="1" applyBorder="1" applyAlignment="1">
      <alignment horizontal="right"/>
    </xf>
    <xf numFmtId="0" fontId="6" fillId="0" borderId="34" xfId="15" quotePrefix="1" applyFill="1" applyBorder="1" applyAlignment="1" applyProtection="1">
      <alignment horizontal="left"/>
      <protection locked="0"/>
    </xf>
    <xf numFmtId="0" fontId="6" fillId="0" borderId="2" xfId="15" quotePrefix="1" applyFill="1" applyBorder="1" applyAlignment="1" applyProtection="1">
      <alignment horizontal="left"/>
      <protection locked="0"/>
    </xf>
    <xf numFmtId="0" fontId="6" fillId="0" borderId="7" xfId="15" quotePrefix="1" applyFill="1" applyBorder="1" applyAlignment="1" applyProtection="1">
      <alignment horizontal="left"/>
      <protection locked="0"/>
    </xf>
    <xf numFmtId="0" fontId="6" fillId="0" borderId="45" xfId="15" quotePrefix="1" applyFill="1" applyBorder="1" applyAlignment="1" applyProtection="1">
      <alignment horizontal="left"/>
      <protection locked="0"/>
    </xf>
    <xf numFmtId="0" fontId="6" fillId="0" borderId="41" xfId="15" quotePrefix="1" applyFill="1" applyBorder="1" applyAlignment="1" applyProtection="1">
      <alignment horizontal="left"/>
      <protection locked="0"/>
    </xf>
    <xf numFmtId="0" fontId="6" fillId="0" borderId="51" xfId="15" quotePrefix="1" applyFill="1" applyBorder="1" applyAlignment="1" applyProtection="1">
      <alignment horizontal="left"/>
      <protection locked="0"/>
    </xf>
    <xf numFmtId="0" fontId="6" fillId="6" borderId="30" xfId="15" applyFill="1" applyBorder="1" applyAlignment="1">
      <alignment horizontal="center"/>
    </xf>
    <xf numFmtId="0" fontId="6" fillId="6" borderId="31" xfId="15" applyFill="1" applyBorder="1" applyAlignment="1">
      <alignment horizontal="center"/>
    </xf>
    <xf numFmtId="0" fontId="6" fillId="6" borderId="0" xfId="15" applyFill="1" applyBorder="1" applyAlignment="1">
      <alignment horizontal="center"/>
    </xf>
    <xf numFmtId="0" fontId="6" fillId="6" borderId="40" xfId="15" applyFill="1" applyBorder="1" applyAlignment="1">
      <alignment horizontal="center"/>
    </xf>
    <xf numFmtId="0" fontId="7" fillId="6" borderId="29" xfId="15" applyFont="1" applyFill="1" applyBorder="1" applyAlignment="1" applyProtection="1">
      <alignment horizontal="left" vertical="top" wrapText="1"/>
      <protection locked="0"/>
    </xf>
    <xf numFmtId="0" fontId="7" fillId="6" borderId="30" xfId="15" applyFont="1" applyFill="1" applyBorder="1" applyAlignment="1" applyProtection="1">
      <alignment horizontal="left" vertical="top"/>
      <protection locked="0"/>
    </xf>
    <xf numFmtId="0" fontId="7" fillId="6" borderId="31" xfId="15" applyFont="1" applyFill="1" applyBorder="1" applyAlignment="1" applyProtection="1">
      <alignment horizontal="left" vertical="top"/>
      <protection locked="0"/>
    </xf>
    <xf numFmtId="0" fontId="7" fillId="6" borderId="19" xfId="15" applyFont="1" applyFill="1" applyBorder="1" applyAlignment="1" applyProtection="1">
      <alignment horizontal="left" vertical="top"/>
      <protection locked="0"/>
    </xf>
    <xf numFmtId="0" fontId="7" fillId="6" borderId="0" xfId="15" applyFont="1" applyFill="1" applyBorder="1" applyAlignment="1" applyProtection="1">
      <alignment horizontal="left" vertical="top"/>
      <protection locked="0"/>
    </xf>
    <xf numFmtId="0" fontId="7" fillId="6" borderId="40" xfId="15" applyFont="1" applyFill="1" applyBorder="1" applyAlignment="1" applyProtection="1">
      <alignment horizontal="left" vertical="top"/>
      <protection locked="0"/>
    </xf>
    <xf numFmtId="0" fontId="7" fillId="6" borderId="20" xfId="15" applyFont="1" applyFill="1" applyBorder="1" applyAlignment="1" applyProtection="1">
      <alignment horizontal="left" vertical="top"/>
      <protection locked="0"/>
    </xf>
    <xf numFmtId="0" fontId="7" fillId="6" borderId="16" xfId="15" applyFont="1" applyFill="1" applyBorder="1" applyAlignment="1" applyProtection="1">
      <alignment horizontal="left" vertical="top"/>
      <protection locked="0"/>
    </xf>
    <xf numFmtId="0" fontId="7" fillId="6" borderId="21" xfId="15" applyFont="1" applyFill="1" applyBorder="1" applyAlignment="1" applyProtection="1">
      <alignment horizontal="left" vertical="top"/>
      <protection locked="0"/>
    </xf>
    <xf numFmtId="0" fontId="6" fillId="6" borderId="19" xfId="15" applyFill="1" applyBorder="1" applyAlignment="1">
      <alignment horizontal="center" vertical="top"/>
    </xf>
    <xf numFmtId="0" fontId="6" fillId="6" borderId="0" xfId="15" applyFill="1" applyBorder="1" applyAlignment="1">
      <alignment horizontal="center" vertical="top"/>
    </xf>
    <xf numFmtId="0" fontId="6" fillId="6" borderId="40" xfId="15" applyFill="1" applyBorder="1" applyAlignment="1">
      <alignment horizontal="center" vertical="top"/>
    </xf>
    <xf numFmtId="0" fontId="6" fillId="6" borderId="20" xfId="15" applyFill="1" applyBorder="1" applyAlignment="1">
      <alignment horizontal="center" vertical="top"/>
    </xf>
    <xf numFmtId="0" fontId="6" fillId="6" borderId="16" xfId="15" applyFill="1" applyBorder="1" applyAlignment="1">
      <alignment horizontal="center" vertical="top"/>
    </xf>
    <xf numFmtId="0" fontId="6" fillId="6" borderId="21" xfId="15" applyFill="1" applyBorder="1" applyAlignment="1">
      <alignment horizontal="center" vertical="top"/>
    </xf>
    <xf numFmtId="0" fontId="15" fillId="6" borderId="29" xfId="15" applyFont="1" applyFill="1" applyBorder="1" applyAlignment="1">
      <alignment horizontal="center" vertical="center"/>
    </xf>
    <xf numFmtId="0" fontId="6" fillId="6" borderId="30" xfId="15" applyFill="1" applyBorder="1" applyAlignment="1">
      <alignment horizontal="center" vertical="center"/>
    </xf>
    <xf numFmtId="0" fontId="6" fillId="6" borderId="31" xfId="15" applyFill="1" applyBorder="1" applyAlignment="1">
      <alignment horizontal="center" vertical="center"/>
    </xf>
    <xf numFmtId="0" fontId="6" fillId="6" borderId="19" xfId="15" applyFill="1" applyBorder="1" applyAlignment="1">
      <alignment horizontal="center" vertical="center"/>
    </xf>
    <xf numFmtId="0" fontId="6" fillId="6" borderId="0" xfId="15" applyFill="1" applyBorder="1" applyAlignment="1">
      <alignment horizontal="center" vertical="center"/>
    </xf>
    <xf numFmtId="0" fontId="6" fillId="6" borderId="40" xfId="15" applyFill="1" applyBorder="1" applyAlignment="1">
      <alignment horizontal="center" vertical="center"/>
    </xf>
    <xf numFmtId="0" fontId="6" fillId="6" borderId="20" xfId="15" applyFill="1" applyBorder="1" applyAlignment="1">
      <alignment horizontal="center" vertical="center"/>
    </xf>
    <xf numFmtId="0" fontId="6" fillId="6" borderId="16" xfId="15" applyFill="1" applyBorder="1" applyAlignment="1">
      <alignment horizontal="center" vertical="center"/>
    </xf>
    <xf numFmtId="0" fontId="6" fillId="6" borderId="21" xfId="15" applyFill="1" applyBorder="1" applyAlignment="1">
      <alignment horizontal="center" vertical="center"/>
    </xf>
    <xf numFmtId="0" fontId="7" fillId="6" borderId="32" xfId="15" applyFont="1" applyFill="1" applyBorder="1" applyAlignment="1">
      <alignment wrapText="1"/>
    </xf>
    <xf numFmtId="0" fontId="6" fillId="6" borderId="37" xfId="15" applyFill="1" applyBorder="1" applyAlignment="1"/>
    <xf numFmtId="0" fontId="7" fillId="6" borderId="30" xfId="15" applyFont="1" applyFill="1" applyBorder="1" applyAlignment="1"/>
    <xf numFmtId="0" fontId="6" fillId="6" borderId="31" xfId="15" applyFill="1" applyBorder="1" applyAlignment="1"/>
    <xf numFmtId="0" fontId="6" fillId="6" borderId="16" xfId="15" applyFill="1" applyBorder="1" applyAlignment="1"/>
    <xf numFmtId="0" fontId="6" fillId="6" borderId="21" xfId="15" applyFill="1" applyBorder="1" applyAlignment="1"/>
    <xf numFmtId="0" fontId="7" fillId="6" borderId="1" xfId="15" applyFont="1" applyFill="1" applyBorder="1" applyAlignment="1">
      <alignment horizontal="center"/>
    </xf>
    <xf numFmtId="0" fontId="7" fillId="6" borderId="44" xfId="15" applyFont="1" applyFill="1" applyBorder="1" applyAlignment="1">
      <alignment horizontal="center"/>
    </xf>
    <xf numFmtId="0" fontId="6" fillId="6" borderId="18" xfId="15" applyFill="1" applyBorder="1" applyAlignment="1">
      <alignment horizontal="center" vertical="center"/>
    </xf>
    <xf numFmtId="0" fontId="6" fillId="6" borderId="1" xfId="15" applyFill="1" applyBorder="1" applyAlignment="1">
      <alignment horizontal="center" vertical="center"/>
    </xf>
    <xf numFmtId="0" fontId="6" fillId="6" borderId="44" xfId="15" applyFill="1" applyBorder="1" applyAlignment="1">
      <alignment horizontal="center" vertical="center"/>
    </xf>
    <xf numFmtId="0" fontId="7" fillId="6" borderId="29" xfId="15" applyFont="1" applyFill="1" applyBorder="1" applyAlignment="1">
      <alignment horizontal="center" vertical="center"/>
    </xf>
    <xf numFmtId="0" fontId="7" fillId="6" borderId="30" xfId="15" applyFont="1" applyFill="1" applyBorder="1" applyAlignment="1">
      <alignment horizontal="center" vertical="center"/>
    </xf>
    <xf numFmtId="0" fontId="7" fillId="6" borderId="31" xfId="15" applyFont="1" applyFill="1" applyBorder="1" applyAlignment="1">
      <alignment horizontal="center" vertical="center"/>
    </xf>
    <xf numFmtId="0" fontId="6" fillId="0" borderId="27" xfId="15" applyBorder="1" applyAlignment="1" applyProtection="1">
      <alignment horizontal="left"/>
      <protection locked="0"/>
    </xf>
    <xf numFmtId="0" fontId="6" fillId="0" borderId="0" xfId="15" applyAlignment="1" applyProtection="1">
      <alignment horizontal="right"/>
      <protection locked="0"/>
    </xf>
    <xf numFmtId="0" fontId="6" fillId="0" borderId="0" xfId="15" applyFont="1" applyAlignment="1" applyProtection="1">
      <alignment horizontal="right"/>
      <protection locked="0"/>
    </xf>
    <xf numFmtId="0" fontId="6" fillId="0" borderId="27" xfId="15" applyBorder="1" applyAlignment="1" applyProtection="1">
      <alignment horizontal="center"/>
      <protection locked="0"/>
    </xf>
    <xf numFmtId="0" fontId="6" fillId="0" borderId="27" xfId="15" applyBorder="1" applyAlignment="1" applyProtection="1">
      <alignment horizontal="left"/>
    </xf>
    <xf numFmtId="0" fontId="6" fillId="0" borderId="0" xfId="15" applyBorder="1" applyAlignment="1" applyProtection="1">
      <alignment horizontal="right"/>
      <protection locked="0"/>
    </xf>
    <xf numFmtId="0" fontId="8" fillId="0" borderId="23" xfId="15" applyFont="1" applyBorder="1" applyAlignment="1" applyProtection="1">
      <alignment horizontal="center" vertical="center"/>
      <protection locked="0"/>
    </xf>
    <xf numFmtId="0" fontId="8" fillId="0" borderId="24" xfId="15" applyFont="1" applyBorder="1" applyAlignment="1" applyProtection="1">
      <alignment horizontal="center" vertical="center"/>
      <protection locked="0"/>
    </xf>
    <xf numFmtId="0" fontId="8" fillId="0" borderId="28" xfId="15" applyFont="1" applyBorder="1" applyAlignment="1" applyProtection="1">
      <alignment horizontal="center" vertical="center"/>
      <protection locked="0"/>
    </xf>
    <xf numFmtId="0" fontId="8" fillId="0" borderId="26" xfId="15" applyFont="1" applyBorder="1" applyAlignment="1" applyProtection="1">
      <alignment horizontal="center" vertical="center"/>
      <protection locked="0"/>
    </xf>
    <xf numFmtId="0" fontId="8" fillId="0" borderId="27" xfId="15" applyFont="1" applyBorder="1" applyAlignment="1" applyProtection="1">
      <alignment horizontal="center" vertical="center"/>
      <protection locked="0"/>
    </xf>
    <xf numFmtId="0" fontId="8" fillId="0" borderId="13" xfId="15" applyFont="1" applyBorder="1" applyAlignment="1" applyProtection="1">
      <alignment horizontal="center" vertical="center"/>
      <protection locked="0"/>
    </xf>
    <xf numFmtId="0" fontId="17" fillId="0" borderId="26" xfId="15" applyFont="1" applyBorder="1" applyAlignment="1" applyProtection="1">
      <alignment horizontal="center"/>
    </xf>
    <xf numFmtId="0" fontId="17" fillId="0" borderId="27" xfId="15" applyFont="1" applyBorder="1" applyAlignment="1" applyProtection="1">
      <alignment horizontal="center"/>
    </xf>
    <xf numFmtId="0" fontId="17" fillId="0" borderId="13" xfId="15" applyFont="1" applyBorder="1" applyAlignment="1" applyProtection="1">
      <alignment horizontal="center"/>
    </xf>
    <xf numFmtId="0" fontId="16" fillId="0" borderId="0" xfId="15" applyFont="1" applyAlignment="1" applyProtection="1">
      <alignment horizontal="center"/>
      <protection locked="0"/>
    </xf>
    <xf numFmtId="0" fontId="7" fillId="10" borderId="34" xfId="35" applyFont="1" applyFill="1" applyBorder="1" applyAlignment="1" applyProtection="1">
      <alignment horizontal="center" vertical="center" wrapText="1"/>
      <protection locked="0"/>
    </xf>
    <xf numFmtId="0" fontId="7" fillId="10" borderId="7" xfId="35" applyFont="1" applyFill="1" applyBorder="1" applyAlignment="1" applyProtection="1">
      <alignment horizontal="center" vertical="center" wrapText="1"/>
      <protection locked="0"/>
    </xf>
    <xf numFmtId="0" fontId="6" fillId="11" borderId="3" xfId="36" applyFont="1" applyFill="1" applyBorder="1" applyAlignment="1" applyProtection="1">
      <alignment horizontal="center" vertical="center" wrapText="1"/>
      <protection locked="0"/>
    </xf>
    <xf numFmtId="0" fontId="6" fillId="11" borderId="6" xfId="36" applyFont="1" applyFill="1" applyBorder="1" applyAlignment="1" applyProtection="1">
      <alignment horizontal="center" vertical="center" wrapText="1"/>
      <protection locked="0"/>
    </xf>
    <xf numFmtId="0" fontId="70" fillId="16" borderId="29" xfId="34" applyFont="1" applyFill="1" applyBorder="1" applyAlignment="1" applyProtection="1">
      <alignment horizontal="center" vertical="center"/>
    </xf>
    <xf numFmtId="0" fontId="70" fillId="16" borderId="30" xfId="34" applyFont="1" applyFill="1" applyBorder="1" applyAlignment="1" applyProtection="1">
      <alignment horizontal="center" vertical="center"/>
    </xf>
    <xf numFmtId="0" fontId="70" fillId="16" borderId="31" xfId="34" applyFont="1" applyFill="1" applyBorder="1" applyAlignment="1" applyProtection="1">
      <alignment horizontal="center" vertical="center"/>
    </xf>
    <xf numFmtId="0" fontId="70" fillId="16" borderId="19" xfId="34" applyFont="1" applyFill="1" applyBorder="1" applyAlignment="1" applyProtection="1">
      <alignment horizontal="center" vertical="center"/>
    </xf>
    <xf numFmtId="0" fontId="70" fillId="16" borderId="0" xfId="34" applyFont="1" applyFill="1" applyBorder="1" applyAlignment="1" applyProtection="1">
      <alignment horizontal="center" vertical="center"/>
    </xf>
    <xf numFmtId="0" fontId="70" fillId="16" borderId="40" xfId="34" applyFont="1" applyFill="1" applyBorder="1" applyAlignment="1" applyProtection="1">
      <alignment horizontal="center" vertical="center"/>
    </xf>
    <xf numFmtId="0" fontId="7" fillId="10" borderId="18" xfId="35" applyFont="1" applyFill="1" applyBorder="1" applyAlignment="1" applyProtection="1">
      <alignment horizontal="center" vertical="center" wrapText="1"/>
    </xf>
    <xf numFmtId="0" fontId="7" fillId="10" borderId="69" xfId="35" applyFont="1" applyFill="1" applyBorder="1" applyAlignment="1" applyProtection="1">
      <alignment horizontal="center" vertical="center" wrapText="1"/>
    </xf>
    <xf numFmtId="0" fontId="7" fillId="11" borderId="72" xfId="36" applyFont="1" applyFill="1" applyBorder="1" applyAlignment="1" applyProtection="1">
      <alignment horizontal="center" vertical="center"/>
    </xf>
    <xf numFmtId="0" fontId="7" fillId="11" borderId="70" xfId="36" applyFont="1" applyFill="1" applyBorder="1" applyAlignment="1" applyProtection="1">
      <alignment horizontal="center" vertical="center"/>
    </xf>
    <xf numFmtId="0" fontId="7" fillId="11" borderId="71" xfId="36" applyFont="1" applyFill="1" applyBorder="1" applyAlignment="1" applyProtection="1">
      <alignment horizontal="center" vertical="center"/>
    </xf>
    <xf numFmtId="0" fontId="7" fillId="0" borderId="45" xfId="35" applyFont="1" applyFill="1" applyBorder="1" applyAlignment="1" applyProtection="1">
      <alignment horizontal="center" vertical="center" wrapText="1"/>
      <protection locked="0"/>
    </xf>
    <xf numFmtId="0" fontId="7" fillId="0" borderId="51" xfId="35" applyFont="1" applyFill="1" applyBorder="1" applyAlignment="1" applyProtection="1">
      <alignment horizontal="center" vertical="center" wrapText="1"/>
      <protection locked="0"/>
    </xf>
    <xf numFmtId="0" fontId="6" fillId="12" borderId="15" xfId="36" applyFont="1" applyFill="1" applyBorder="1" applyAlignment="1" applyProtection="1">
      <alignment horizontal="center" vertical="center" wrapText="1"/>
      <protection locked="0"/>
    </xf>
    <xf numFmtId="0" fontId="6" fillId="12" borderId="68" xfId="36" applyFont="1" applyFill="1" applyBorder="1" applyAlignment="1" applyProtection="1">
      <alignment horizontal="center" vertical="center" wrapText="1"/>
      <protection locked="0"/>
    </xf>
    <xf numFmtId="0" fontId="7" fillId="0" borderId="34" xfId="35" applyFont="1" applyFill="1" applyBorder="1" applyAlignment="1" applyProtection="1">
      <alignment horizontal="center" vertical="center" wrapText="1"/>
      <protection locked="0"/>
    </xf>
    <xf numFmtId="0" fontId="7" fillId="0" borderId="7" xfId="35" applyFont="1" applyFill="1" applyBorder="1" applyAlignment="1" applyProtection="1">
      <alignment horizontal="center" vertical="center" wrapText="1"/>
      <protection locked="0"/>
    </xf>
    <xf numFmtId="0" fontId="6" fillId="12" borderId="3" xfId="36" applyFont="1" applyFill="1" applyBorder="1" applyAlignment="1" applyProtection="1">
      <alignment horizontal="center" vertical="center" wrapText="1"/>
      <protection locked="0"/>
    </xf>
    <xf numFmtId="0" fontId="6" fillId="12" borderId="6" xfId="36" applyFont="1" applyFill="1" applyBorder="1" applyAlignment="1" applyProtection="1">
      <alignment horizontal="center" vertical="center" wrapText="1"/>
      <protection locked="0"/>
    </xf>
    <xf numFmtId="0" fontId="6" fillId="12" borderId="3" xfId="36" applyFont="1" applyFill="1" applyBorder="1" applyAlignment="1" applyProtection="1">
      <alignment horizontal="center" vertical="center"/>
      <protection locked="0"/>
    </xf>
    <xf numFmtId="0" fontId="6" fillId="12" borderId="6" xfId="36" applyFont="1" applyFill="1" applyBorder="1" applyAlignment="1" applyProtection="1">
      <alignment horizontal="center" vertical="center"/>
      <protection locked="0"/>
    </xf>
    <xf numFmtId="0" fontId="6" fillId="11" borderId="3" xfId="36" applyFont="1" applyFill="1" applyBorder="1" applyAlignment="1" applyProtection="1">
      <alignment horizontal="center" vertical="center"/>
      <protection locked="0"/>
    </xf>
    <xf numFmtId="0" fontId="6" fillId="11" borderId="6" xfId="36" applyFont="1" applyFill="1" applyBorder="1" applyAlignment="1" applyProtection="1">
      <alignment horizontal="center" vertical="center"/>
      <protection locked="0"/>
    </xf>
    <xf numFmtId="0" fontId="7" fillId="10" borderId="73" xfId="35" applyFont="1" applyFill="1" applyBorder="1" applyAlignment="1" applyProtection="1">
      <alignment horizontal="center" vertical="center" wrapText="1"/>
      <protection locked="0"/>
    </xf>
    <xf numFmtId="0" fontId="7" fillId="10" borderId="74" xfId="35" applyFont="1" applyFill="1" applyBorder="1" applyAlignment="1" applyProtection="1">
      <alignment horizontal="center" vertical="center" wrapText="1"/>
      <protection locked="0"/>
    </xf>
    <xf numFmtId="0" fontId="6" fillId="11" borderId="11" xfId="36" applyFont="1" applyFill="1" applyBorder="1" applyAlignment="1" applyProtection="1">
      <alignment horizontal="center" vertical="center"/>
      <protection locked="0"/>
    </xf>
    <xf numFmtId="0" fontId="6" fillId="11" borderId="12" xfId="36" applyFont="1" applyFill="1" applyBorder="1" applyAlignment="1" applyProtection="1">
      <alignment horizontal="center" vertical="center"/>
      <protection locked="0"/>
    </xf>
    <xf numFmtId="0" fontId="11" fillId="4" borderId="22" xfId="15" applyFont="1" applyFill="1" applyBorder="1" applyAlignment="1" applyProtection="1">
      <alignment vertical="top" wrapText="1"/>
      <protection locked="0"/>
    </xf>
    <xf numFmtId="0" fontId="0" fillId="0" borderId="0" xfId="0" applyAlignment="1">
      <alignment vertical="top" wrapText="1"/>
    </xf>
    <xf numFmtId="0" fontId="0" fillId="0" borderId="22" xfId="0" applyBorder="1" applyAlignment="1">
      <alignment vertical="top" wrapText="1"/>
    </xf>
    <xf numFmtId="0" fontId="0" fillId="0" borderId="22" xfId="0" applyBorder="1" applyAlignment="1"/>
    <xf numFmtId="0" fontId="0" fillId="0" borderId="0" xfId="0" applyAlignment="1"/>
    <xf numFmtId="0" fontId="8" fillId="4" borderId="0" xfId="15" applyFont="1" applyFill="1" applyAlignment="1" applyProtection="1">
      <alignment horizontal="center" vertical="center"/>
      <protection locked="0"/>
    </xf>
    <xf numFmtId="0" fontId="39" fillId="4" borderId="26" xfId="15" applyFont="1" applyFill="1" applyBorder="1" applyAlignment="1" applyProtection="1">
      <alignment horizontal="center"/>
      <protection locked="0"/>
    </xf>
    <xf numFmtId="0" fontId="39" fillId="4" borderId="27" xfId="15" applyFont="1" applyFill="1" applyBorder="1" applyAlignment="1" applyProtection="1">
      <alignment horizontal="center"/>
      <protection locked="0"/>
    </xf>
    <xf numFmtId="172" fontId="39" fillId="4" borderId="27" xfId="15" applyNumberFormat="1" applyFont="1" applyFill="1" applyBorder="1" applyAlignment="1" applyProtection="1">
      <alignment horizontal="center"/>
      <protection locked="0"/>
    </xf>
    <xf numFmtId="172" fontId="39" fillId="4" borderId="13" xfId="15" applyNumberFormat="1" applyFont="1" applyFill="1" applyBorder="1" applyAlignment="1" applyProtection="1">
      <alignment horizontal="center"/>
      <protection locked="0"/>
    </xf>
    <xf numFmtId="164" fontId="14" fillId="4" borderId="60" xfId="15" applyNumberFormat="1" applyFont="1" applyFill="1" applyBorder="1" applyAlignment="1" applyProtection="1">
      <alignment horizontal="center"/>
      <protection locked="0"/>
    </xf>
    <xf numFmtId="164" fontId="14" fillId="4" borderId="7" xfId="15" applyNumberFormat="1" applyFont="1" applyFill="1" applyBorder="1" applyAlignment="1" applyProtection="1">
      <alignment horizontal="center"/>
      <protection locked="0"/>
    </xf>
    <xf numFmtId="2" fontId="14" fillId="4" borderId="34" xfId="15" applyNumberFormat="1" applyFont="1" applyFill="1" applyBorder="1" applyAlignment="1" applyProtection="1">
      <alignment horizontal="center"/>
      <protection locked="0"/>
    </xf>
    <xf numFmtId="0" fontId="6" fillId="0" borderId="2" xfId="15" applyBorder="1" applyAlignment="1" applyProtection="1">
      <alignment horizontal="center"/>
      <protection locked="0"/>
    </xf>
    <xf numFmtId="0" fontId="6" fillId="0" borderId="7" xfId="15" applyBorder="1" applyAlignment="1" applyProtection="1">
      <alignment horizontal="center"/>
      <protection locked="0"/>
    </xf>
    <xf numFmtId="0" fontId="6" fillId="4" borderId="34" xfId="15" applyFont="1" applyFill="1" applyBorder="1" applyAlignment="1" applyProtection="1">
      <alignment horizontal="center" vertical="center"/>
      <protection locked="0"/>
    </xf>
    <xf numFmtId="0" fontId="6" fillId="4" borderId="2" xfId="15" applyFont="1" applyFill="1" applyBorder="1" applyAlignment="1" applyProtection="1">
      <alignment horizontal="center" vertical="center"/>
      <protection locked="0"/>
    </xf>
    <xf numFmtId="0" fontId="6" fillId="4" borderId="7" xfId="15" applyFont="1" applyFill="1" applyBorder="1" applyAlignment="1" applyProtection="1">
      <alignment horizontal="center" vertical="center"/>
      <protection locked="0"/>
    </xf>
    <xf numFmtId="0" fontId="8" fillId="4" borderId="0" xfId="15" applyFont="1" applyFill="1" applyAlignment="1" applyProtection="1">
      <alignment horizontal="center"/>
      <protection locked="0"/>
    </xf>
    <xf numFmtId="0" fontId="33" fillId="4" borderId="23" xfId="15" applyFont="1" applyFill="1" applyBorder="1" applyAlignment="1" applyProtection="1">
      <alignment horizontal="center" vertical="center"/>
      <protection locked="0"/>
    </xf>
    <xf numFmtId="0" fontId="33" fillId="4" borderId="24" xfId="15" applyFont="1" applyFill="1" applyBorder="1" applyAlignment="1" applyProtection="1">
      <alignment horizontal="center" vertical="center"/>
      <protection locked="0"/>
    </xf>
    <xf numFmtId="0" fontId="33" fillId="4" borderId="28" xfId="15" applyFont="1" applyFill="1" applyBorder="1" applyAlignment="1" applyProtection="1">
      <alignment horizontal="center" vertical="center"/>
      <protection locked="0"/>
    </xf>
    <xf numFmtId="0" fontId="8" fillId="4" borderId="23" xfId="15" applyFont="1" applyFill="1" applyBorder="1" applyAlignment="1" applyProtection="1">
      <alignment horizontal="center" wrapText="1"/>
    </xf>
    <xf numFmtId="0" fontId="8" fillId="4" borderId="24" xfId="15" applyFont="1" applyFill="1" applyBorder="1" applyAlignment="1" applyProtection="1">
      <alignment horizontal="center" wrapText="1"/>
    </xf>
    <xf numFmtId="0" fontId="8" fillId="4" borderId="3" xfId="15" applyFont="1" applyFill="1" applyBorder="1" applyAlignment="1" applyProtection="1">
      <alignment horizontal="center" wrapText="1"/>
    </xf>
    <xf numFmtId="0" fontId="8" fillId="4" borderId="34" xfId="15" applyFont="1" applyFill="1" applyBorder="1" applyAlignment="1" applyProtection="1">
      <alignment horizontal="center" wrapText="1"/>
    </xf>
    <xf numFmtId="0" fontId="6" fillId="0" borderId="2" xfId="15" applyBorder="1" applyAlignment="1" applyProtection="1">
      <alignment horizontal="center" wrapText="1"/>
    </xf>
    <xf numFmtId="0" fontId="6" fillId="0" borderId="7" xfId="15" applyBorder="1" applyAlignment="1" applyProtection="1">
      <alignment horizontal="center" wrapText="1"/>
    </xf>
    <xf numFmtId="0" fontId="8" fillId="4" borderId="2" xfId="15" applyFont="1" applyFill="1" applyBorder="1" applyAlignment="1" applyProtection="1">
      <alignment horizontal="center" wrapText="1"/>
    </xf>
    <xf numFmtId="0" fontId="8" fillId="4" borderId="7" xfId="15" applyFont="1" applyFill="1" applyBorder="1" applyAlignment="1" applyProtection="1">
      <alignment horizontal="center" wrapText="1"/>
    </xf>
    <xf numFmtId="0" fontId="38" fillId="4" borderId="27" xfId="15" applyFont="1" applyFill="1" applyBorder="1" applyAlignment="1" applyProtection="1">
      <alignment horizontal="center" vertical="center"/>
    </xf>
    <xf numFmtId="0" fontId="38" fillId="4" borderId="13" xfId="15" applyFont="1" applyFill="1" applyBorder="1" applyAlignment="1" applyProtection="1">
      <alignment horizontal="center" vertical="center"/>
    </xf>
    <xf numFmtId="0" fontId="38" fillId="4" borderId="0" xfId="15" applyFont="1" applyFill="1" applyBorder="1" applyAlignment="1" applyProtection="1">
      <alignment horizontal="left" vertical="center"/>
    </xf>
    <xf numFmtId="0" fontId="38" fillId="4" borderId="17" xfId="15" applyFont="1" applyFill="1" applyBorder="1" applyAlignment="1" applyProtection="1">
      <alignment horizontal="left" vertical="center"/>
    </xf>
    <xf numFmtId="0" fontId="68" fillId="16" borderId="54" xfId="15" applyFont="1" applyFill="1" applyBorder="1" applyAlignment="1" applyProtection="1">
      <alignment horizontal="left"/>
    </xf>
    <xf numFmtId="0" fontId="68" fillId="16" borderId="55" xfId="15" applyFont="1" applyFill="1" applyBorder="1" applyAlignment="1" applyProtection="1">
      <alignment horizontal="left"/>
    </xf>
    <xf numFmtId="0" fontId="69" fillId="16" borderId="56" xfId="15" applyFont="1" applyFill="1" applyBorder="1" applyAlignment="1" applyProtection="1">
      <alignment horizontal="left"/>
    </xf>
    <xf numFmtId="0" fontId="69" fillId="16" borderId="57" xfId="15" applyFont="1" applyFill="1" applyBorder="1" applyAlignment="1" applyProtection="1">
      <alignment horizontal="left"/>
    </xf>
    <xf numFmtId="0" fontId="68" fillId="16" borderId="57" xfId="15" applyFont="1" applyFill="1" applyBorder="1" applyAlignment="1" applyProtection="1">
      <alignment horizontal="left"/>
    </xf>
    <xf numFmtId="0" fontId="68" fillId="16" borderId="58" xfId="15" applyFont="1" applyFill="1" applyBorder="1" applyAlignment="1" applyProtection="1">
      <alignment horizontal="left"/>
    </xf>
    <xf numFmtId="0" fontId="38" fillId="4" borderId="54" xfId="15" applyFont="1" applyFill="1" applyBorder="1" applyAlignment="1" applyProtection="1">
      <alignment horizontal="center" vertical="center"/>
    </xf>
    <xf numFmtId="0" fontId="38" fillId="4" borderId="65" xfId="15" applyFont="1" applyFill="1" applyBorder="1" applyAlignment="1" applyProtection="1">
      <alignment horizontal="center" vertical="center"/>
    </xf>
    <xf numFmtId="0" fontId="38" fillId="4" borderId="0" xfId="15" applyFont="1" applyFill="1" applyBorder="1" applyAlignment="1" applyProtection="1">
      <alignment horizontal="left"/>
    </xf>
    <xf numFmtId="0" fontId="38" fillId="4" borderId="17" xfId="15" applyFont="1" applyFill="1" applyBorder="1" applyAlignment="1" applyProtection="1">
      <alignment horizontal="left"/>
    </xf>
    <xf numFmtId="0" fontId="8" fillId="4" borderId="23" xfId="15" applyFont="1" applyFill="1" applyBorder="1" applyAlignment="1" applyProtection="1">
      <alignment horizontal="left"/>
    </xf>
    <xf numFmtId="0" fontId="8" fillId="4" borderId="24" xfId="15" applyFont="1" applyFill="1" applyBorder="1" applyAlignment="1" applyProtection="1">
      <alignment horizontal="left"/>
    </xf>
    <xf numFmtId="0" fontId="8" fillId="4" borderId="28" xfId="15" applyFont="1" applyFill="1" applyBorder="1" applyAlignment="1" applyProtection="1">
      <alignment horizontal="left"/>
    </xf>
    <xf numFmtId="0" fontId="8" fillId="4" borderId="22" xfId="15" applyFont="1" applyFill="1" applyBorder="1" applyAlignment="1" applyProtection="1">
      <alignment horizontal="left" vertical="center"/>
      <protection locked="0"/>
    </xf>
    <xf numFmtId="0" fontId="8" fillId="4" borderId="0" xfId="15" applyFont="1" applyFill="1" applyBorder="1" applyAlignment="1" applyProtection="1">
      <alignment horizontal="left" vertical="center"/>
      <protection locked="0"/>
    </xf>
    <xf numFmtId="0" fontId="8" fillId="4" borderId="17" xfId="15" applyFont="1" applyFill="1" applyBorder="1" applyAlignment="1" applyProtection="1">
      <alignment horizontal="left" vertical="center"/>
      <protection locked="0"/>
    </xf>
    <xf numFmtId="0" fontId="8" fillId="4" borderId="26" xfId="15" applyFont="1" applyFill="1" applyBorder="1" applyAlignment="1" applyProtection="1">
      <alignment horizontal="left" vertical="center"/>
      <protection locked="0"/>
    </xf>
    <xf numFmtId="0" fontId="8" fillId="4" borderId="27" xfId="15" applyFont="1" applyFill="1" applyBorder="1" applyAlignment="1" applyProtection="1">
      <alignment horizontal="left" vertical="center"/>
      <protection locked="0"/>
    </xf>
    <xf numFmtId="0" fontId="8" fillId="4" borderId="13" xfId="15" applyFont="1" applyFill="1" applyBorder="1" applyAlignment="1" applyProtection="1">
      <alignment horizontal="left" vertical="center"/>
      <protection locked="0"/>
    </xf>
    <xf numFmtId="0" fontId="6" fillId="4" borderId="0" xfId="15" applyFill="1" applyBorder="1" applyAlignment="1" applyProtection="1">
      <alignment horizontal="center"/>
      <protection locked="0"/>
    </xf>
    <xf numFmtId="0" fontId="6" fillId="4" borderId="17" xfId="15" applyFill="1" applyBorder="1" applyAlignment="1" applyProtection="1">
      <alignment horizontal="center"/>
      <protection locked="0"/>
    </xf>
    <xf numFmtId="0" fontId="6" fillId="4" borderId="26" xfId="15" applyFill="1" applyBorder="1" applyAlignment="1" applyProtection="1">
      <alignment horizontal="center"/>
      <protection locked="0"/>
    </xf>
    <xf numFmtId="0" fontId="6" fillId="4" borderId="27" xfId="15" applyFill="1" applyBorder="1" applyAlignment="1" applyProtection="1">
      <alignment horizontal="center"/>
      <protection locked="0"/>
    </xf>
    <xf numFmtId="0" fontId="6" fillId="4" borderId="13" xfId="15" applyFill="1" applyBorder="1" applyAlignment="1" applyProtection="1">
      <alignment horizontal="center"/>
      <protection locked="0"/>
    </xf>
    <xf numFmtId="0" fontId="14" fillId="4" borderId="34" xfId="15" applyFont="1" applyFill="1" applyBorder="1" applyAlignment="1" applyProtection="1">
      <alignment horizontal="center"/>
      <protection locked="0"/>
    </xf>
    <xf numFmtId="0" fontId="14" fillId="4" borderId="2" xfId="15" applyFont="1" applyFill="1" applyBorder="1" applyAlignment="1" applyProtection="1">
      <alignment horizontal="center"/>
      <protection locked="0"/>
    </xf>
    <xf numFmtId="0" fontId="14" fillId="4" borderId="7" xfId="15" applyFont="1" applyFill="1" applyBorder="1" applyAlignment="1" applyProtection="1">
      <alignment horizontal="center"/>
      <protection locked="0"/>
    </xf>
    <xf numFmtId="0" fontId="8" fillId="4" borderId="24" xfId="15" applyFont="1" applyFill="1" applyBorder="1" applyAlignment="1" applyProtection="1">
      <alignment horizontal="left"/>
      <protection locked="0"/>
    </xf>
    <xf numFmtId="0" fontId="8" fillId="4" borderId="28" xfId="15" applyFont="1" applyFill="1" applyBorder="1" applyAlignment="1" applyProtection="1">
      <alignment horizontal="left"/>
      <protection locked="0"/>
    </xf>
    <xf numFmtId="0" fontId="8" fillId="4" borderId="26" xfId="15" applyFont="1" applyFill="1" applyBorder="1" applyAlignment="1" applyProtection="1">
      <alignment horizontal="left" vertical="center"/>
    </xf>
    <xf numFmtId="0" fontId="8" fillId="4" borderId="27" xfId="15" applyFont="1" applyFill="1" applyBorder="1" applyAlignment="1" applyProtection="1">
      <alignment horizontal="left" vertical="center"/>
    </xf>
    <xf numFmtId="0" fontId="8" fillId="4" borderId="13" xfId="15" applyFont="1" applyFill="1" applyBorder="1" applyAlignment="1" applyProtection="1">
      <alignment horizontal="left" vertical="center"/>
    </xf>
    <xf numFmtId="0" fontId="6" fillId="4" borderId="34" xfId="15" applyFill="1" applyBorder="1" applyAlignment="1" applyProtection="1">
      <alignment horizontal="left"/>
    </xf>
    <xf numFmtId="0" fontId="6" fillId="4" borderId="2" xfId="15" applyFill="1" applyBorder="1" applyAlignment="1" applyProtection="1">
      <alignment horizontal="left"/>
    </xf>
    <xf numFmtId="0" fontId="6" fillId="4" borderId="2" xfId="15" applyFill="1" applyBorder="1" applyAlignment="1" applyProtection="1">
      <alignment horizontal="left"/>
      <protection locked="0"/>
    </xf>
    <xf numFmtId="0" fontId="6" fillId="4" borderId="7" xfId="15" applyFill="1" applyBorder="1" applyAlignment="1" applyProtection="1">
      <alignment horizontal="left"/>
      <protection locked="0"/>
    </xf>
    <xf numFmtId="2" fontId="14" fillId="4" borderId="2" xfId="15" applyNumberFormat="1" applyFont="1" applyFill="1" applyBorder="1" applyAlignment="1" applyProtection="1">
      <alignment horizontal="center"/>
      <protection locked="0"/>
    </xf>
    <xf numFmtId="2" fontId="14" fillId="4" borderId="7" xfId="15" applyNumberFormat="1" applyFont="1" applyFill="1" applyBorder="1" applyAlignment="1" applyProtection="1">
      <alignment horizontal="center"/>
      <protection locked="0"/>
    </xf>
    <xf numFmtId="0" fontId="8" fillId="4" borderId="23" xfId="15" applyFont="1" applyFill="1" applyBorder="1" applyAlignment="1" applyProtection="1">
      <alignment horizontal="left"/>
      <protection locked="0"/>
    </xf>
    <xf numFmtId="0" fontId="34" fillId="4" borderId="26" xfId="15" applyFont="1" applyFill="1" applyBorder="1" applyAlignment="1" applyProtection="1">
      <alignment horizontal="left" vertical="center"/>
      <protection locked="0"/>
    </xf>
    <xf numFmtId="0" fontId="34" fillId="4" borderId="27" xfId="15" applyFont="1" applyFill="1" applyBorder="1" applyAlignment="1" applyProtection="1">
      <alignment horizontal="left" vertical="center"/>
      <protection locked="0"/>
    </xf>
    <xf numFmtId="0" fontId="34" fillId="4" borderId="13" xfId="15" applyFont="1" applyFill="1" applyBorder="1" applyAlignment="1" applyProtection="1">
      <alignment horizontal="left" vertical="center"/>
      <protection locked="0"/>
    </xf>
    <xf numFmtId="0" fontId="6" fillId="4" borderId="34" xfId="15" applyFill="1" applyBorder="1" applyAlignment="1" applyProtection="1">
      <alignment horizontal="left"/>
      <protection locked="0"/>
    </xf>
    <xf numFmtId="0" fontId="68" fillId="16" borderId="54" xfId="15" applyFont="1" applyFill="1" applyBorder="1" applyAlignment="1" applyProtection="1">
      <alignment horizontal="left"/>
      <protection locked="0"/>
    </xf>
    <xf numFmtId="0" fontId="68" fillId="16" borderId="55" xfId="15" applyFont="1" applyFill="1" applyBorder="1" applyAlignment="1" applyProtection="1">
      <alignment horizontal="left"/>
      <protection locked="0"/>
    </xf>
    <xf numFmtId="0" fontId="69" fillId="16" borderId="56" xfId="15" applyFont="1" applyFill="1" applyBorder="1" applyAlignment="1" applyProtection="1">
      <alignment horizontal="left"/>
      <protection locked="0"/>
    </xf>
    <xf numFmtId="0" fontId="69" fillId="16" borderId="57" xfId="15" applyFont="1" applyFill="1" applyBorder="1" applyAlignment="1" applyProtection="1">
      <alignment horizontal="left"/>
      <protection locked="0"/>
    </xf>
    <xf numFmtId="0" fontId="68" fillId="16" borderId="57" xfId="15" applyFont="1" applyFill="1" applyBorder="1" applyAlignment="1" applyProtection="1">
      <alignment horizontal="left"/>
      <protection locked="0"/>
    </xf>
    <xf numFmtId="0" fontId="68" fillId="16" borderId="58" xfId="15" applyFont="1" applyFill="1" applyBorder="1" applyAlignment="1" applyProtection="1">
      <alignment horizontal="left"/>
      <protection locked="0"/>
    </xf>
    <xf numFmtId="0" fontId="38" fillId="4" borderId="0" xfId="15" applyFont="1" applyFill="1" applyBorder="1" applyAlignment="1" applyProtection="1"/>
    <xf numFmtId="0" fontId="38" fillId="4" borderId="17" xfId="15" applyFont="1" applyFill="1" applyBorder="1" applyAlignment="1" applyProtection="1"/>
    <xf numFmtId="0" fontId="38" fillId="4" borderId="27" xfId="15" applyFont="1" applyFill="1" applyBorder="1" applyAlignment="1" applyProtection="1">
      <alignment horizontal="left"/>
    </xf>
    <xf numFmtId="0" fontId="38" fillId="4" borderId="13" xfId="15" applyFont="1" applyFill="1" applyBorder="1" applyAlignment="1" applyProtection="1">
      <alignment horizontal="left"/>
    </xf>
    <xf numFmtId="0" fontId="8" fillId="4" borderId="34" xfId="15" applyFont="1" applyFill="1" applyBorder="1" applyAlignment="1" applyProtection="1">
      <alignment horizontal="center" wrapText="1"/>
      <protection locked="0"/>
    </xf>
    <xf numFmtId="0" fontId="8" fillId="4" borderId="2" xfId="15" applyFont="1" applyFill="1" applyBorder="1" applyAlignment="1" applyProtection="1">
      <alignment horizontal="center" wrapText="1"/>
      <protection locked="0"/>
    </xf>
    <xf numFmtId="0" fontId="8" fillId="4" borderId="7" xfId="15" applyFont="1" applyFill="1" applyBorder="1" applyAlignment="1" applyProtection="1">
      <alignment horizontal="center" wrapText="1"/>
      <protection locked="0"/>
    </xf>
    <xf numFmtId="0" fontId="8" fillId="4" borderId="3" xfId="15" applyFont="1" applyFill="1" applyBorder="1" applyAlignment="1" applyProtection="1">
      <alignment horizontal="center" wrapText="1"/>
      <protection locked="0"/>
    </xf>
    <xf numFmtId="0" fontId="6" fillId="0" borderId="2" xfId="15" applyBorder="1" applyAlignment="1" applyProtection="1">
      <alignment horizontal="center" wrapText="1"/>
      <protection locked="0"/>
    </xf>
    <xf numFmtId="0" fontId="6" fillId="0" borderId="7" xfId="15" applyBorder="1" applyAlignment="1" applyProtection="1">
      <alignment horizontal="center" wrapText="1"/>
      <protection locked="0"/>
    </xf>
    <xf numFmtId="0" fontId="6" fillId="6" borderId="3" xfId="36" applyFont="1" applyFill="1" applyBorder="1" applyAlignment="1" applyProtection="1">
      <alignment horizontal="center" vertical="center"/>
      <protection locked="0"/>
    </xf>
    <xf numFmtId="0" fontId="6" fillId="6" borderId="6" xfId="36" applyFont="1" applyFill="1" applyBorder="1" applyAlignment="1" applyProtection="1">
      <alignment horizontal="center" vertical="center"/>
      <protection locked="0"/>
    </xf>
    <xf numFmtId="0" fontId="118" fillId="16" borderId="29" xfId="34" applyFont="1" applyFill="1" applyBorder="1" applyAlignment="1" applyProtection="1">
      <alignment horizontal="center" vertical="center"/>
    </xf>
    <xf numFmtId="0" fontId="118" fillId="16" borderId="30" xfId="34" applyFont="1" applyFill="1" applyBorder="1" applyAlignment="1" applyProtection="1">
      <alignment horizontal="center" vertical="center"/>
    </xf>
    <xf numFmtId="0" fontId="118" fillId="16" borderId="31" xfId="34" applyFont="1" applyFill="1" applyBorder="1" applyAlignment="1" applyProtection="1">
      <alignment horizontal="center" vertical="center"/>
    </xf>
    <xf numFmtId="0" fontId="118" fillId="16" borderId="20" xfId="34" applyFont="1" applyFill="1" applyBorder="1" applyAlignment="1" applyProtection="1">
      <alignment horizontal="center" vertical="center"/>
    </xf>
    <xf numFmtId="0" fontId="118" fillId="16" borderId="16" xfId="34" applyFont="1" applyFill="1" applyBorder="1" applyAlignment="1" applyProtection="1">
      <alignment horizontal="center" vertical="center"/>
    </xf>
    <xf numFmtId="0" fontId="118" fillId="16" borderId="21" xfId="34" applyFont="1" applyFill="1" applyBorder="1" applyAlignment="1" applyProtection="1">
      <alignment horizontal="center" vertical="center"/>
    </xf>
    <xf numFmtId="0" fontId="15" fillId="35" borderId="20" xfId="35" applyFont="1" applyFill="1" applyBorder="1" applyAlignment="1" applyProtection="1">
      <alignment horizontal="center" vertical="center"/>
    </xf>
    <xf numFmtId="0" fontId="15" fillId="35" borderId="16" xfId="35" applyFont="1" applyFill="1" applyBorder="1" applyAlignment="1" applyProtection="1">
      <alignment horizontal="center" vertical="center"/>
    </xf>
    <xf numFmtId="0" fontId="15" fillId="35" borderId="21" xfId="35" applyFont="1" applyFill="1" applyBorder="1" applyAlignment="1" applyProtection="1">
      <alignment horizontal="center" vertical="center"/>
    </xf>
    <xf numFmtId="0" fontId="51" fillId="13" borderId="36" xfId="35" applyFont="1" applyFill="1" applyBorder="1" applyAlignment="1" applyProtection="1">
      <alignment horizontal="center" vertical="center" wrapText="1"/>
    </xf>
    <xf numFmtId="0" fontId="15" fillId="11" borderId="20" xfId="35" applyFont="1" applyFill="1" applyBorder="1" applyAlignment="1" applyProtection="1">
      <alignment horizontal="center" vertical="center"/>
    </xf>
    <xf numFmtId="0" fontId="15" fillId="11" borderId="16" xfId="35" applyFont="1" applyFill="1" applyBorder="1" applyAlignment="1" applyProtection="1">
      <alignment horizontal="center" vertical="center"/>
    </xf>
    <xf numFmtId="0" fontId="15" fillId="11" borderId="21" xfId="35" applyFont="1" applyFill="1" applyBorder="1" applyAlignment="1" applyProtection="1">
      <alignment horizontal="center" vertical="center"/>
    </xf>
    <xf numFmtId="0" fontId="8" fillId="4" borderId="47" xfId="15" applyFont="1" applyFill="1" applyBorder="1" applyAlignment="1" applyProtection="1">
      <alignment horizontal="center"/>
      <protection locked="0"/>
    </xf>
    <xf numFmtId="0" fontId="8" fillId="4" borderId="24" xfId="15" applyFont="1" applyFill="1" applyBorder="1" applyAlignment="1" applyProtection="1">
      <alignment horizontal="center"/>
      <protection locked="0"/>
    </xf>
    <xf numFmtId="0" fontId="8" fillId="4" borderId="28" xfId="15" applyFont="1" applyFill="1" applyBorder="1" applyAlignment="1" applyProtection="1">
      <alignment horizontal="center"/>
      <protection locked="0"/>
    </xf>
    <xf numFmtId="0" fontId="8" fillId="4" borderId="38" xfId="15" applyFont="1" applyFill="1" applyBorder="1" applyAlignment="1" applyProtection="1">
      <alignment horizontal="center"/>
      <protection locked="0"/>
    </xf>
    <xf numFmtId="0" fontId="8" fillId="4" borderId="27" xfId="15" applyFont="1" applyFill="1" applyBorder="1" applyAlignment="1" applyProtection="1">
      <alignment horizontal="center"/>
      <protection locked="0"/>
    </xf>
    <xf numFmtId="0" fontId="8" fillId="4" borderId="13" xfId="15" applyFont="1" applyFill="1" applyBorder="1" applyAlignment="1" applyProtection="1">
      <alignment horizontal="center"/>
      <protection locked="0"/>
    </xf>
    <xf numFmtId="0" fontId="8" fillId="4" borderId="19" xfId="15" applyFont="1" applyFill="1" applyBorder="1" applyAlignment="1" applyProtection="1">
      <alignment horizontal="center"/>
      <protection locked="0"/>
    </xf>
    <xf numFmtId="0" fontId="8" fillId="4" borderId="0" xfId="15" applyFont="1" applyFill="1" applyBorder="1" applyAlignment="1" applyProtection="1">
      <alignment horizontal="center"/>
      <protection locked="0"/>
    </xf>
    <xf numFmtId="0" fontId="8" fillId="4" borderId="17" xfId="15" applyFont="1" applyFill="1" applyBorder="1" applyAlignment="1" applyProtection="1">
      <alignment horizontal="center"/>
      <protection locked="0"/>
    </xf>
    <xf numFmtId="0" fontId="8" fillId="4" borderId="20" xfId="15" applyFont="1" applyFill="1" applyBorder="1" applyAlignment="1" applyProtection="1">
      <alignment horizontal="center"/>
      <protection locked="0"/>
    </xf>
    <xf numFmtId="0" fontId="8" fillId="4" borderId="16" xfId="15" applyFont="1" applyFill="1" applyBorder="1" applyAlignment="1" applyProtection="1">
      <alignment horizontal="center"/>
      <protection locked="0"/>
    </xf>
    <xf numFmtId="0" fontId="8" fillId="4" borderId="39" xfId="15" applyFont="1" applyFill="1" applyBorder="1" applyAlignment="1" applyProtection="1">
      <alignment horizontal="center"/>
      <protection locked="0"/>
    </xf>
    <xf numFmtId="0" fontId="15" fillId="4" borderId="0" xfId="15" applyFont="1" applyFill="1" applyAlignment="1" applyProtection="1">
      <alignment horizontal="center"/>
      <protection locked="0"/>
    </xf>
    <xf numFmtId="0" fontId="39" fillId="4" borderId="27" xfId="15" applyNumberFormat="1" applyFont="1" applyFill="1" applyBorder="1" applyAlignment="1" applyProtection="1">
      <alignment horizontal="left"/>
    </xf>
    <xf numFmtId="0" fontId="39" fillId="4" borderId="13" xfId="15" applyNumberFormat="1" applyFont="1" applyFill="1" applyBorder="1" applyAlignment="1" applyProtection="1">
      <alignment horizontal="left"/>
    </xf>
    <xf numFmtId="0" fontId="39" fillId="4" borderId="27" xfId="15" applyFont="1" applyFill="1" applyBorder="1" applyAlignment="1" applyProtection="1">
      <alignment horizontal="left"/>
    </xf>
    <xf numFmtId="0" fontId="39" fillId="4" borderId="13" xfId="15" applyFont="1" applyFill="1" applyBorder="1" applyAlignment="1" applyProtection="1">
      <alignment horizontal="left"/>
    </xf>
    <xf numFmtId="0" fontId="6" fillId="4" borderId="27" xfId="15" applyFill="1" applyBorder="1" applyAlignment="1" applyProtection="1">
      <alignment horizontal="left"/>
      <protection locked="0"/>
    </xf>
    <xf numFmtId="0" fontId="6" fillId="4" borderId="13" xfId="15" applyFill="1" applyBorder="1" applyAlignment="1" applyProtection="1">
      <alignment horizontal="left"/>
      <protection locked="0"/>
    </xf>
    <xf numFmtId="0" fontId="38" fillId="4" borderId="26" xfId="15" applyFont="1" applyFill="1" applyBorder="1" applyAlignment="1" applyProtection="1">
      <alignment horizontal="left"/>
    </xf>
    <xf numFmtId="171" fontId="39" fillId="4" borderId="26" xfId="15" applyNumberFormat="1" applyFont="1" applyFill="1" applyBorder="1" applyAlignment="1" applyProtection="1">
      <alignment horizontal="left"/>
    </xf>
    <xf numFmtId="171" fontId="39" fillId="4" borderId="27" xfId="15" applyNumberFormat="1" applyFont="1" applyFill="1" applyBorder="1" applyAlignment="1" applyProtection="1">
      <alignment horizontal="left"/>
    </xf>
    <xf numFmtId="171" fontId="39" fillId="4" borderId="13" xfId="15" applyNumberFormat="1" applyFont="1" applyFill="1" applyBorder="1" applyAlignment="1" applyProtection="1">
      <alignment horizontal="left"/>
    </xf>
    <xf numFmtId="0" fontId="39" fillId="4" borderId="13" xfId="15" applyFont="1" applyFill="1" applyBorder="1" applyAlignment="1" applyProtection="1">
      <alignment horizontal="center"/>
      <protection locked="0"/>
    </xf>
    <xf numFmtId="0" fontId="39" fillId="4" borderId="27" xfId="15" applyFont="1" applyFill="1" applyBorder="1" applyAlignment="1" applyProtection="1">
      <alignment horizontal="center"/>
    </xf>
    <xf numFmtId="0" fontId="39" fillId="4" borderId="13" xfId="15" applyFont="1" applyFill="1" applyBorder="1" applyAlignment="1" applyProtection="1">
      <alignment horizontal="center"/>
    </xf>
    <xf numFmtId="0" fontId="6" fillId="4" borderId="26" xfId="15" applyFill="1" applyBorder="1" applyAlignment="1" applyProtection="1">
      <alignment horizontal="left"/>
      <protection locked="0"/>
    </xf>
    <xf numFmtId="0" fontId="57" fillId="0" borderId="34" xfId="44" applyFont="1" applyBorder="1" applyAlignment="1">
      <alignment horizontal="left"/>
    </xf>
    <xf numFmtId="0" fontId="57" fillId="0" borderId="7" xfId="44" applyFont="1" applyBorder="1" applyAlignment="1">
      <alignment horizontal="left"/>
    </xf>
    <xf numFmtId="0" fontId="59" fillId="0" borderId="0" xfId="44" applyFont="1" applyAlignment="1">
      <alignment horizontal="center" vertical="center"/>
    </xf>
    <xf numFmtId="0" fontId="8" fillId="4" borderId="27" xfId="18" applyFont="1" applyFill="1" applyBorder="1" applyAlignment="1" applyProtection="1">
      <alignment horizontal="left"/>
      <protection locked="0"/>
    </xf>
    <xf numFmtId="0" fontId="8" fillId="4" borderId="0" xfId="18" applyFont="1" applyFill="1" applyBorder="1" applyAlignment="1" applyProtection="1">
      <alignment horizontal="left"/>
    </xf>
    <xf numFmtId="0" fontId="15" fillId="4" borderId="0" xfId="18" applyFont="1" applyFill="1" applyBorder="1" applyAlignment="1" applyProtection="1">
      <alignment horizontal="center" vertical="center"/>
    </xf>
    <xf numFmtId="0" fontId="14" fillId="4" borderId="27" xfId="18" applyFont="1" applyFill="1" applyBorder="1" applyAlignment="1" applyProtection="1">
      <alignment horizontal="left"/>
    </xf>
    <xf numFmtId="0" fontId="14" fillId="4" borderId="27" xfId="18" applyFont="1" applyFill="1" applyBorder="1" applyAlignment="1" applyProtection="1">
      <alignment horizontal="left"/>
      <protection locked="0"/>
    </xf>
    <xf numFmtId="0" fontId="8" fillId="4" borderId="2" xfId="37" applyFont="1" applyFill="1" applyBorder="1" applyAlignment="1" applyProtection="1">
      <alignment horizontal="left" wrapText="1"/>
      <protection locked="0"/>
    </xf>
    <xf numFmtId="0" fontId="8" fillId="4" borderId="43" xfId="37" applyFont="1" applyFill="1" applyBorder="1" applyAlignment="1" applyProtection="1">
      <alignment horizontal="left" wrapText="1"/>
      <protection locked="0"/>
    </xf>
    <xf numFmtId="0" fontId="8" fillId="4" borderId="30" xfId="18" applyFont="1" applyFill="1" applyBorder="1" applyAlignment="1" applyProtection="1">
      <alignment horizontal="left"/>
    </xf>
    <xf numFmtId="0" fontId="11" fillId="6" borderId="27" xfId="18" applyFont="1" applyFill="1" applyBorder="1" applyAlignment="1" applyProtection="1">
      <alignment horizontal="left"/>
    </xf>
    <xf numFmtId="0" fontId="8" fillId="19" borderId="2" xfId="18" applyFont="1" applyFill="1" applyBorder="1" applyAlignment="1" applyProtection="1">
      <alignment horizontal="center"/>
      <protection locked="0"/>
    </xf>
    <xf numFmtId="171" fontId="16" fillId="26" borderId="0" xfId="53" applyFont="1" applyFill="1" applyBorder="1" applyAlignment="1">
      <alignment horizontal="center"/>
    </xf>
    <xf numFmtId="0" fontId="116" fillId="31" borderId="0" xfId="54" applyFont="1" applyFill="1" applyAlignment="1">
      <alignment horizontal="left"/>
    </xf>
    <xf numFmtId="0" fontId="57" fillId="19" borderId="18" xfId="54" applyFont="1" applyFill="1" applyBorder="1" applyAlignment="1">
      <alignment horizontal="center"/>
    </xf>
    <xf numFmtId="0" fontId="57" fillId="19" borderId="1" xfId="54" applyFont="1" applyFill="1" applyBorder="1" applyAlignment="1">
      <alignment horizontal="center"/>
    </xf>
    <xf numFmtId="0" fontId="57" fillId="19" borderId="44" xfId="54" applyFont="1" applyFill="1" applyBorder="1" applyAlignment="1">
      <alignment horizontal="center"/>
    </xf>
    <xf numFmtId="0" fontId="16" fillId="0" borderId="29" xfId="37" applyFont="1" applyBorder="1" applyAlignment="1">
      <alignment horizontal="center"/>
    </xf>
    <xf numFmtId="0" fontId="16" fillId="0" borderId="30" xfId="37" applyFont="1" applyBorder="1" applyAlignment="1">
      <alignment horizontal="center"/>
    </xf>
    <xf numFmtId="0" fontId="16" fillId="0" borderId="31" xfId="37" applyFont="1" applyBorder="1" applyAlignment="1">
      <alignment horizontal="center"/>
    </xf>
    <xf numFmtId="0" fontId="95" fillId="6" borderId="19" xfId="37" applyFont="1" applyFill="1" applyBorder="1" applyAlignment="1">
      <alignment horizontal="center"/>
    </xf>
    <xf numFmtId="0" fontId="95" fillId="6" borderId="0" xfId="37" applyFont="1" applyFill="1" applyBorder="1" applyAlignment="1">
      <alignment horizontal="center"/>
    </xf>
    <xf numFmtId="0" fontId="95" fillId="6" borderId="40" xfId="37" applyFont="1" applyFill="1" applyBorder="1" applyAlignment="1">
      <alignment horizontal="center"/>
    </xf>
    <xf numFmtId="0" fontId="96" fillId="0" borderId="0" xfId="37" applyFont="1" applyAlignment="1">
      <alignment horizontal="center"/>
    </xf>
    <xf numFmtId="0" fontId="82" fillId="6" borderId="0" xfId="49" applyFont="1" applyFill="1" applyAlignment="1" applyProtection="1">
      <alignment horizontal="center" vertical="center" wrapText="1"/>
      <protection locked="0"/>
    </xf>
    <xf numFmtId="0" fontId="6" fillId="6" borderId="24" xfId="37" applyFill="1" applyBorder="1" applyAlignment="1">
      <alignment horizontal="center"/>
    </xf>
    <xf numFmtId="0" fontId="6" fillId="0" borderId="24" xfId="37" applyFont="1" applyBorder="1" applyAlignment="1">
      <alignment horizontal="left" vertical="center" wrapText="1" indent="1"/>
    </xf>
    <xf numFmtId="0" fontId="6" fillId="0" borderId="0" xfId="37" applyFont="1" applyBorder="1" applyAlignment="1">
      <alignment horizontal="left" vertical="center" wrapText="1" indent="1"/>
    </xf>
    <xf numFmtId="0" fontId="6" fillId="0" borderId="27" xfId="37" applyFont="1" applyBorder="1" applyAlignment="1">
      <alignment horizontal="left" vertical="center" wrapText="1" indent="1"/>
    </xf>
    <xf numFmtId="0" fontId="85" fillId="6" borderId="0" xfId="49" applyFont="1" applyFill="1" applyAlignment="1" applyProtection="1">
      <alignment horizontal="center"/>
      <protection locked="0"/>
    </xf>
    <xf numFmtId="0" fontId="81" fillId="16" borderId="29" xfId="49" applyFill="1" applyBorder="1" applyAlignment="1" applyProtection="1">
      <alignment horizontal="center" vertical="center"/>
      <protection locked="0"/>
    </xf>
    <xf numFmtId="0" fontId="81" fillId="16" borderId="30" xfId="49" applyFill="1" applyBorder="1" applyAlignment="1" applyProtection="1">
      <alignment horizontal="center" vertical="center"/>
      <protection locked="0"/>
    </xf>
    <xf numFmtId="0" fontId="81" fillId="16" borderId="31" xfId="49" applyFill="1" applyBorder="1" applyAlignment="1" applyProtection="1">
      <alignment horizontal="center" vertical="center"/>
      <protection locked="0"/>
    </xf>
    <xf numFmtId="0" fontId="81" fillId="16" borderId="19" xfId="49" applyFill="1" applyBorder="1" applyAlignment="1" applyProtection="1">
      <alignment horizontal="center" vertical="center"/>
      <protection locked="0"/>
    </xf>
    <xf numFmtId="0" fontId="81" fillId="16" borderId="0" xfId="49" applyFill="1" applyBorder="1" applyAlignment="1" applyProtection="1">
      <alignment horizontal="center" vertical="center"/>
      <protection locked="0"/>
    </xf>
    <xf numFmtId="0" fontId="81" fillId="16" borderId="40" xfId="49" applyFill="1" applyBorder="1" applyAlignment="1" applyProtection="1">
      <alignment horizontal="center" vertical="center"/>
      <protection locked="0"/>
    </xf>
    <xf numFmtId="0" fontId="7" fillId="19" borderId="16" xfId="37" applyFont="1" applyFill="1" applyBorder="1" applyAlignment="1">
      <alignment horizontal="center"/>
    </xf>
    <xf numFmtId="0" fontId="36" fillId="0" borderId="27" xfId="15" applyNumberFormat="1" applyFont="1" applyFill="1" applyBorder="1" applyAlignment="1" applyProtection="1">
      <alignment horizontal="left"/>
    </xf>
    <xf numFmtId="0" fontId="38" fillId="0" borderId="2" xfId="15" applyNumberFormat="1" applyFont="1" applyFill="1" applyBorder="1" applyAlignment="1" applyProtection="1">
      <alignment horizontal="left"/>
    </xf>
    <xf numFmtId="0" fontId="36" fillId="0" borderId="2" xfId="15" applyNumberFormat="1" applyFont="1" applyFill="1" applyBorder="1" applyAlignment="1" applyProtection="1">
      <alignment horizontal="left"/>
      <protection locked="0"/>
    </xf>
    <xf numFmtId="0" fontId="37" fillId="0" borderId="27" xfId="15" applyNumberFormat="1" applyFont="1" applyFill="1" applyBorder="1" applyAlignment="1" applyProtection="1">
      <alignment horizontal="left"/>
    </xf>
    <xf numFmtId="15" fontId="37" fillId="0" borderId="2" xfId="15" applyNumberFormat="1" applyFont="1" applyFill="1" applyBorder="1" applyAlignment="1" applyProtection="1">
      <alignment horizontal="left"/>
    </xf>
    <xf numFmtId="0" fontId="12" fillId="0" borderId="2" xfId="15" applyNumberFormat="1" applyFont="1" applyFill="1" applyBorder="1" applyAlignment="1" applyProtection="1">
      <alignment horizontal="left"/>
      <protection locked="0"/>
    </xf>
    <xf numFmtId="15" fontId="37" fillId="0" borderId="27" xfId="15" applyNumberFormat="1" applyFont="1" applyFill="1" applyBorder="1" applyAlignment="1" applyProtection="1">
      <alignment horizontal="left"/>
      <protection locked="0"/>
    </xf>
    <xf numFmtId="2" fontId="8" fillId="0" borderId="2" xfId="15" applyNumberFormat="1" applyFont="1" applyFill="1" applyBorder="1" applyAlignment="1" applyProtection="1">
      <alignment horizontal="left"/>
      <protection locked="0"/>
    </xf>
    <xf numFmtId="0" fontId="12" fillId="0" borderId="27" xfId="15" applyNumberFormat="1" applyFont="1" applyFill="1" applyBorder="1" applyAlignment="1" applyProtection="1">
      <alignment horizontal="left"/>
      <protection locked="0"/>
    </xf>
    <xf numFmtId="0" fontId="12" fillId="0" borderId="27" xfId="15" quotePrefix="1" applyNumberFormat="1" applyFont="1" applyFill="1" applyBorder="1" applyAlignment="1" applyProtection="1">
      <alignment horizontal="left"/>
      <protection locked="0"/>
    </xf>
    <xf numFmtId="0" fontId="6" fillId="0" borderId="2" xfId="15" applyNumberFormat="1" applyFont="1" applyFill="1" applyBorder="1" applyAlignment="1" applyProtection="1">
      <alignment horizontal="left"/>
      <protection locked="0"/>
    </xf>
    <xf numFmtId="0" fontId="6" fillId="0" borderId="2" xfId="15" applyNumberFormat="1" applyFill="1" applyBorder="1" applyAlignment="1" applyProtection="1">
      <alignment horizontal="left"/>
      <protection locked="0"/>
    </xf>
    <xf numFmtId="15" fontId="12" fillId="0" borderId="27" xfId="15" applyNumberFormat="1" applyFont="1" applyFill="1" applyBorder="1" applyAlignment="1" applyProtection="1">
      <alignment horizontal="left"/>
      <protection locked="0"/>
    </xf>
    <xf numFmtId="0" fontId="39" fillId="0" borderId="27" xfId="15" applyNumberFormat="1" applyFont="1" applyFill="1" applyBorder="1" applyAlignment="1" applyProtection="1">
      <alignment horizontal="left"/>
    </xf>
    <xf numFmtId="0" fontId="38" fillId="0" borderId="27" xfId="15" applyNumberFormat="1" applyFont="1" applyFill="1" applyBorder="1" applyAlignment="1" applyProtection="1">
      <alignment horizontal="left"/>
    </xf>
    <xf numFmtId="0" fontId="14" fillId="0" borderId="30" xfId="15" applyNumberFormat="1" applyFont="1" applyFill="1" applyBorder="1" applyAlignment="1">
      <alignment horizontal="center" vertical="center"/>
    </xf>
    <xf numFmtId="0" fontId="8" fillId="0" borderId="0" xfId="15" applyNumberFormat="1" applyFont="1" applyFill="1" applyBorder="1" applyAlignment="1">
      <alignment horizontal="center"/>
    </xf>
    <xf numFmtId="0" fontId="8" fillId="0" borderId="27" xfId="15" applyNumberFormat="1" applyFont="1" applyFill="1" applyBorder="1" applyAlignment="1" applyProtection="1">
      <alignment horizontal="left"/>
      <protection locked="0"/>
    </xf>
    <xf numFmtId="15" fontId="9" fillId="0" borderId="27" xfId="15" applyNumberFormat="1" applyFont="1" applyFill="1" applyBorder="1" applyAlignment="1" applyProtection="1">
      <alignment horizontal="left"/>
      <protection locked="0"/>
    </xf>
    <xf numFmtId="0" fontId="6" fillId="0" borderId="27" xfId="15" applyNumberFormat="1" applyFill="1" applyBorder="1" applyAlignment="1" applyProtection="1">
      <alignment horizontal="left"/>
      <protection locked="0"/>
    </xf>
    <xf numFmtId="0" fontId="8" fillId="0" borderId="27" xfId="15" applyNumberFormat="1" applyFont="1" applyFill="1" applyBorder="1" applyAlignment="1" applyProtection="1">
      <alignment horizontal="center" vertical="center"/>
      <protection locked="0"/>
    </xf>
    <xf numFmtId="0" fontId="8" fillId="0" borderId="2" xfId="15" applyNumberFormat="1" applyFont="1" applyFill="1" applyBorder="1" applyAlignment="1" applyProtection="1">
      <alignment horizontal="left" vertical="center"/>
      <protection locked="0"/>
    </xf>
    <xf numFmtId="0" fontId="8" fillId="0" borderId="27" xfId="15" applyNumberFormat="1" applyFont="1" applyFill="1" applyBorder="1" applyAlignment="1" applyProtection="1">
      <alignment horizontal="left" vertical="center"/>
      <protection locked="0"/>
    </xf>
    <xf numFmtId="15" fontId="8" fillId="0" borderId="27" xfId="15" applyNumberFormat="1" applyFont="1" applyFill="1" applyBorder="1" applyAlignment="1" applyProtection="1">
      <alignment horizontal="left" vertical="center"/>
      <protection locked="0"/>
    </xf>
    <xf numFmtId="15" fontId="8" fillId="0" borderId="2" xfId="15" applyNumberFormat="1" applyFont="1" applyFill="1" applyBorder="1" applyAlignment="1" applyProtection="1">
      <alignment horizontal="left" vertical="center"/>
      <protection locked="0"/>
    </xf>
    <xf numFmtId="0" fontId="8" fillId="0" borderId="0" xfId="15" applyNumberFormat="1" applyFont="1" applyFill="1" applyBorder="1" applyAlignment="1">
      <alignment horizontal="left" vertical="center"/>
    </xf>
    <xf numFmtId="0" fontId="46" fillId="0" borderId="0" xfId="15" applyFont="1" applyAlignment="1">
      <alignment horizontal="center" vertical="center"/>
    </xf>
    <xf numFmtId="0" fontId="46" fillId="0" borderId="27" xfId="15" applyFont="1" applyBorder="1" applyAlignment="1">
      <alignment horizontal="center" vertical="center"/>
    </xf>
    <xf numFmtId="0" fontId="6" fillId="0" borderId="0" xfId="15" applyAlignment="1">
      <alignment horizontal="right" vertical="center"/>
    </xf>
  </cellXfs>
  <cellStyles count="58">
    <cellStyle name="Calc Currency (0)" xfId="1"/>
    <cellStyle name="Calc Percent (0)" xfId="2"/>
    <cellStyle name="Calc Percent (1)" xfId="3"/>
    <cellStyle name="Comma 2" xfId="30"/>
    <cellStyle name="Enter Currency (0)" xfId="4"/>
    <cellStyle name="Grey" xfId="5"/>
    <cellStyle name="Header1" xfId="6"/>
    <cellStyle name="Header2" xfId="7"/>
    <cellStyle name="Hiperpovezava_KT 150" xfId="8"/>
    <cellStyle name="Hyperlink" xfId="49" builtinId="8"/>
    <cellStyle name="Hyperlink 2" xfId="9"/>
    <cellStyle name="Hyperlink 3" xfId="10"/>
    <cellStyle name="Input [yellow]" xfId="11"/>
    <cellStyle name="Link Currency (0)" xfId="12"/>
    <cellStyle name="Navadno_KopijaKT150-1_First sample report" xfId="13"/>
    <cellStyle name="Navadno_KT 150" xfId="48"/>
    <cellStyle name="Neutral" xfId="52" builtinId="28"/>
    <cellStyle name="Normal" xfId="0" builtinId="0"/>
    <cellStyle name="Normal - Style1" xfId="14"/>
    <cellStyle name="Normal 10" xfId="32"/>
    <cellStyle name="Normal 10 2" xfId="37"/>
    <cellStyle name="Normal 10 3" xfId="38"/>
    <cellStyle name="Normal 11" xfId="33"/>
    <cellStyle name="Normal 11 2" xfId="34"/>
    <cellStyle name="Normal 12" xfId="39"/>
    <cellStyle name="Normal 12 2" xfId="40"/>
    <cellStyle name="Normal 13" xfId="41"/>
    <cellStyle name="Normal 14" xfId="42"/>
    <cellStyle name="Normal 15" xfId="43"/>
    <cellStyle name="Normal 16" xfId="44"/>
    <cellStyle name="Normal 17" xfId="45"/>
    <cellStyle name="Normal 18" xfId="47"/>
    <cellStyle name="Normal 18 2" xfId="51"/>
    <cellStyle name="Normal 19" xfId="54"/>
    <cellStyle name="Normal 2" xfId="15"/>
    <cellStyle name="Normal 2 2" xfId="16"/>
    <cellStyle name="Normal 3" xfId="17"/>
    <cellStyle name="Normal 3 2" xfId="27"/>
    <cellStyle name="Normal 4" xfId="18"/>
    <cellStyle name="Normal 5" xfId="19"/>
    <cellStyle name="Normal 6" xfId="20"/>
    <cellStyle name="Normal 7" xfId="29"/>
    <cellStyle name="Normal 7 2" xfId="35"/>
    <cellStyle name="Normal 7 3" xfId="55"/>
    <cellStyle name="Normal 8" xfId="31"/>
    <cellStyle name="Normal 8 2" xfId="36"/>
    <cellStyle name="Normal 8 3" xfId="53"/>
    <cellStyle name="Normal 9" xfId="28"/>
    <cellStyle name="Normal 9 2" xfId="46"/>
    <cellStyle name="Normal_Sheet1" xfId="50"/>
    <cellStyle name="Percent [2]" xfId="21"/>
    <cellStyle name="Percent 2" xfId="22"/>
    <cellStyle name="Percent 3" xfId="56"/>
    <cellStyle name="Percent 4" xfId="57"/>
    <cellStyle name="PrePop Currency (0)" xfId="23"/>
    <cellStyle name="Standard_Blatt251" xfId="24"/>
    <cellStyle name="Text Indent A" xfId="25"/>
    <cellStyle name="Text Indent B" xfId="26"/>
  </cellStyles>
  <dxfs count="121">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theme="9" tint="0.59996337778862885"/>
        </patternFill>
      </fill>
    </dxf>
    <dxf>
      <font>
        <b/>
        <i val="0"/>
        <condense val="0"/>
        <extend val="0"/>
        <color auto="1"/>
      </font>
      <fill>
        <patternFill>
          <bgColor indexed="43"/>
        </patternFill>
      </fill>
    </dxf>
    <dxf>
      <font>
        <b/>
        <i val="0"/>
        <condense val="0"/>
        <extend val="0"/>
        <color auto="1"/>
      </font>
      <fill>
        <patternFill>
          <bgColor indexed="43"/>
        </patternFill>
      </fill>
    </dxf>
    <dxf>
      <font>
        <b/>
        <i val="0"/>
        <condense val="0"/>
        <extend val="0"/>
        <color auto="1"/>
      </font>
      <fill>
        <patternFill>
          <bgColor indexed="43"/>
        </patternFill>
      </fill>
    </dxf>
    <dxf>
      <font>
        <b/>
        <i val="0"/>
        <condense val="0"/>
        <extend val="0"/>
        <color auto="1"/>
      </font>
      <fill>
        <patternFill>
          <bgColor indexed="43"/>
        </patternFill>
      </fill>
    </dxf>
    <dxf>
      <font>
        <b/>
        <i val="0"/>
        <condense val="0"/>
        <extend val="0"/>
        <color auto="1"/>
      </font>
      <fill>
        <patternFill>
          <bgColor indexed="43"/>
        </patternFill>
      </fill>
    </dxf>
    <dxf>
      <font>
        <b/>
        <i val="0"/>
        <condense val="0"/>
        <extend val="0"/>
        <color auto="1"/>
      </font>
      <fill>
        <patternFill>
          <bgColor indexed="43"/>
        </patternFill>
      </fill>
    </dxf>
    <dxf>
      <font>
        <b/>
        <i val="0"/>
        <condense val="0"/>
        <extend val="0"/>
        <color auto="1"/>
      </font>
      <fill>
        <patternFill>
          <bgColor theme="9" tint="0.59996337778862885"/>
        </patternFill>
      </fill>
    </dxf>
  </dxfs>
  <tableStyles count="0" defaultTableStyle="TableStyleMedium9" defaultPivotStyle="PivotStyleLight16"/>
  <colors>
    <mruColors>
      <color rgb="FFFF671F"/>
      <color rgb="FF0000FF"/>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alcChain" Target="calcChain.xml"/></Relationships>
</file>

<file path=xl/ctrlProps/ctrlProp1.xml><?xml version="1.0" encoding="utf-8"?>
<formControlPr xmlns="http://schemas.microsoft.com/office/spreadsheetml/2009/9/main" objectType="Drop" dropLines="11" dropStyle="combo" dx="16" fmlaRange="'FMEA Scoring Criteria'!$B$5:$B$15" noThreeD="1" sel="0" val="0"/>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Drop" dropLines="11" dropStyle="combo" dx="16" fmlaRange="'FMEA Scoring Criteria'!$B$16:$B$26" noThreeD="1" sel="0" val="0"/>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3.xml><?xml version="1.0" encoding="utf-8"?>
<formControlPr xmlns="http://schemas.microsoft.com/office/spreadsheetml/2009/9/main" objectType="Drop" dropLines="11" dropStyle="combo" dx="16" fmlaRange="'FMEA Scoring Criteria'!$B$27:$B$37" noThreeD="1" sel="0" val="0"/>
</file>

<file path=xl/ctrlProps/ctrlProp30.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checked="Checked" lockText="1"/>
</file>

<file path=xl/ctrlProps/ctrlProp33.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Drop" dropLines="11" dropStyle="combo" dx="16" fmlaRange="'FMEA Scoring Criteria'!$D$5:$D$15" noThreeD="1" sel="0" val="0"/>
</file>

<file path=xl/ctrlProps/ctrlProp40.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Drop" dropLines="11" dropStyle="combo" dx="16" fmlaRange="'FMEA Scoring Criteria'!$D$16:$D$26" noThreeD="1" sel="0" val="0"/>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Drop" dropLines="11" dropStyle="combo" dx="16" fmlaRange="'FMEA Scoring Criteria'!$D$27:$D$37" noThreeD="1" sel="0" val="0"/>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checked="Checked"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checked="Checked" lockText="1"/>
</file>

<file path=xl/ctrlProps/ctrlProp74.xml><?xml version="1.0" encoding="utf-8"?>
<formControlPr xmlns="http://schemas.microsoft.com/office/spreadsheetml/2009/9/main" objectType="CheckBox" checked="Checked"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checked="Checked" lockText="1"/>
</file>

<file path=xl/ctrlProps/ctrlProp77.xml><?xml version="1.0" encoding="utf-8"?>
<formControlPr xmlns="http://schemas.microsoft.com/office/spreadsheetml/2009/9/main" objectType="CheckBox" checked="Checked" lockText="1"/>
</file>

<file path=xl/ctrlProps/ctrlProp78.xml><?xml version="1.0" encoding="utf-8"?>
<formControlPr xmlns="http://schemas.microsoft.com/office/spreadsheetml/2009/9/main" objectType="CheckBox" checked="Checked" lockText="1"/>
</file>

<file path=xl/ctrlProps/ctrlProp79.xml><?xml version="1.0" encoding="utf-8"?>
<formControlPr xmlns="http://schemas.microsoft.com/office/spreadsheetml/2009/9/main" objectType="CheckBox" checked="Checked" lockText="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file>

<file path=xl/ctrlProps/ctrlProp81.xml><?xml version="1.0" encoding="utf-8"?>
<formControlPr xmlns="http://schemas.microsoft.com/office/spreadsheetml/2009/9/main" objectType="CheckBox" checked="Checked" lockText="1"/>
</file>

<file path=xl/ctrlProps/ctrlProp82.xml><?xml version="1.0" encoding="utf-8"?>
<formControlPr xmlns="http://schemas.microsoft.com/office/spreadsheetml/2009/9/main" objectType="CheckBox" checked="Checked" lockText="1"/>
</file>

<file path=xl/ctrlProps/ctrlProp83.xml><?xml version="1.0" encoding="utf-8"?>
<formControlPr xmlns="http://schemas.microsoft.com/office/spreadsheetml/2009/9/main" objectType="CheckBox" checked="Checked" lockText="1"/>
</file>

<file path=xl/ctrlProps/ctrlProp84.xml><?xml version="1.0" encoding="utf-8"?>
<formControlPr xmlns="http://schemas.microsoft.com/office/spreadsheetml/2009/9/main" objectType="CheckBox" checked="Checked"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9" Type="http://schemas.openxmlformats.org/officeDocument/2006/relationships/image" Target="../media/image2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21.xml.rels><?xml version="1.0" encoding="UTF-8" standalone="yes"?>
<Relationships xmlns="http://schemas.openxmlformats.org/package/2006/relationships"><Relationship Id="rId1" Type="http://schemas.openxmlformats.org/officeDocument/2006/relationships/hyperlink" Target="mailto:don.mccreary@allegion.com?subject=PCBA_SOPS_ACCESS_REQUEST" TargetMode="External"/></Relationships>
</file>

<file path=xl/drawings/_rels/drawing2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0</xdr:col>
      <xdr:colOff>310516</xdr:colOff>
      <xdr:row>0</xdr:row>
      <xdr:rowOff>18098</xdr:rowOff>
    </xdr:from>
    <xdr:ext cx="1583531" cy="357242"/>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516" y="18098"/>
          <a:ext cx="1583531" cy="35724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200025</xdr:colOff>
      <xdr:row>0</xdr:row>
      <xdr:rowOff>123825</xdr:rowOff>
    </xdr:from>
    <xdr:to>
      <xdr:col>3</xdr:col>
      <xdr:colOff>115331</xdr:colOff>
      <xdr:row>1</xdr:row>
      <xdr:rowOff>142875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23825"/>
          <a:ext cx="1439306" cy="266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133350</xdr:colOff>
      <xdr:row>0</xdr:row>
      <xdr:rowOff>95250</xdr:rowOff>
    </xdr:from>
    <xdr:to>
      <xdr:col>3</xdr:col>
      <xdr:colOff>172481</xdr:colOff>
      <xdr:row>1</xdr:row>
      <xdr:rowOff>114300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95250"/>
          <a:ext cx="1439306" cy="2667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161925</xdr:colOff>
      <xdr:row>0</xdr:row>
      <xdr:rowOff>76200</xdr:rowOff>
    </xdr:from>
    <xdr:to>
      <xdr:col>3</xdr:col>
      <xdr:colOff>201056</xdr:colOff>
      <xdr:row>1</xdr:row>
      <xdr:rowOff>95250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76200"/>
          <a:ext cx="1439306" cy="2667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133350</xdr:colOff>
      <xdr:row>4</xdr:row>
      <xdr:rowOff>38100</xdr:rowOff>
    </xdr:from>
    <xdr:to>
      <xdr:col>3</xdr:col>
      <xdr:colOff>383936</xdr:colOff>
      <xdr:row>5</xdr:row>
      <xdr:rowOff>114300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982980"/>
          <a:ext cx="1469786" cy="2667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60960</xdr:colOff>
          <xdr:row>6</xdr:row>
          <xdr:rowOff>137160</xdr:rowOff>
        </xdr:from>
        <xdr:to>
          <xdr:col>4</xdr:col>
          <xdr:colOff>106680</xdr:colOff>
          <xdr:row>8</xdr:row>
          <xdr:rowOff>22860</xdr:rowOff>
        </xdr:to>
        <xdr:sp macro="" textlink="">
          <xdr:nvSpPr>
            <xdr:cNvPr id="960513" name="Check Box 1" hidden="1">
              <a:extLst>
                <a:ext uri="{63B3BB69-23CF-44E3-9099-C40C66FF867C}">
                  <a14:compatExt spid="_x0000_s9605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xdr:row>
          <xdr:rowOff>137160</xdr:rowOff>
        </xdr:from>
        <xdr:to>
          <xdr:col>4</xdr:col>
          <xdr:colOff>106680</xdr:colOff>
          <xdr:row>9</xdr:row>
          <xdr:rowOff>22860</xdr:rowOff>
        </xdr:to>
        <xdr:sp macro="" textlink="">
          <xdr:nvSpPr>
            <xdr:cNvPr id="960514" name="Check Box 2" hidden="1">
              <a:extLst>
                <a:ext uri="{63B3BB69-23CF-44E3-9099-C40C66FF867C}">
                  <a14:compatExt spid="_x0000_s9605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289560</xdr:colOff>
          <xdr:row>7</xdr:row>
          <xdr:rowOff>137160</xdr:rowOff>
        </xdr:from>
        <xdr:to>
          <xdr:col>9</xdr:col>
          <xdr:colOff>76200</xdr:colOff>
          <xdr:row>9</xdr:row>
          <xdr:rowOff>22860</xdr:rowOff>
        </xdr:to>
        <xdr:sp macro="" textlink="">
          <xdr:nvSpPr>
            <xdr:cNvPr id="960515" name="Check Box 3" hidden="1">
              <a:extLst>
                <a:ext uri="{63B3BB69-23CF-44E3-9099-C40C66FF867C}">
                  <a14:compatExt spid="_x0000_s9605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289560</xdr:colOff>
          <xdr:row>6</xdr:row>
          <xdr:rowOff>144780</xdr:rowOff>
        </xdr:from>
        <xdr:to>
          <xdr:col>9</xdr:col>
          <xdr:colOff>76200</xdr:colOff>
          <xdr:row>8</xdr:row>
          <xdr:rowOff>30480</xdr:rowOff>
        </xdr:to>
        <xdr:sp macro="" textlink="">
          <xdr:nvSpPr>
            <xdr:cNvPr id="960516" name="Check Box 4" hidden="1">
              <a:extLst>
                <a:ext uri="{63B3BB69-23CF-44E3-9099-C40C66FF867C}">
                  <a14:compatExt spid="_x0000_s9605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6</xdr:row>
          <xdr:rowOff>137160</xdr:rowOff>
        </xdr:from>
        <xdr:to>
          <xdr:col>15</xdr:col>
          <xdr:colOff>83820</xdr:colOff>
          <xdr:row>8</xdr:row>
          <xdr:rowOff>22860</xdr:rowOff>
        </xdr:to>
        <xdr:sp macro="" textlink="">
          <xdr:nvSpPr>
            <xdr:cNvPr id="960517" name="Check Box 5" hidden="1">
              <a:extLst>
                <a:ext uri="{63B3BB69-23CF-44E3-9099-C40C66FF867C}">
                  <a14:compatExt spid="_x0000_s9605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7</xdr:row>
          <xdr:rowOff>137160</xdr:rowOff>
        </xdr:from>
        <xdr:to>
          <xdr:col>15</xdr:col>
          <xdr:colOff>83820</xdr:colOff>
          <xdr:row>9</xdr:row>
          <xdr:rowOff>22860</xdr:rowOff>
        </xdr:to>
        <xdr:sp macro="" textlink="">
          <xdr:nvSpPr>
            <xdr:cNvPr id="960518" name="Check Box 6" hidden="1">
              <a:extLst>
                <a:ext uri="{63B3BB69-23CF-44E3-9099-C40C66FF867C}">
                  <a14:compatExt spid="_x0000_s9605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104775</xdr:colOff>
      <xdr:row>0</xdr:row>
      <xdr:rowOff>47625</xdr:rowOff>
    </xdr:from>
    <xdr:to>
      <xdr:col>5</xdr:col>
      <xdr:colOff>162956</xdr:colOff>
      <xdr:row>0</xdr:row>
      <xdr:rowOff>314325</xdr:rowOff>
    </xdr:to>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47625"/>
          <a:ext cx="1439306" cy="2667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21700</xdr:colOff>
      <xdr:row>7</xdr:row>
      <xdr:rowOff>0</xdr:rowOff>
    </xdr:from>
    <xdr:to>
      <xdr:col>6</xdr:col>
      <xdr:colOff>57149</xdr:colOff>
      <xdr:row>10</xdr:row>
      <xdr:rowOff>110538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31925" y="2047875"/>
          <a:ext cx="997474" cy="61536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25399</xdr:colOff>
      <xdr:row>0</xdr:row>
      <xdr:rowOff>119593</xdr:rowOff>
    </xdr:from>
    <xdr:to>
      <xdr:col>4</xdr:col>
      <xdr:colOff>28575</xdr:colOff>
      <xdr:row>2</xdr:row>
      <xdr:rowOff>114300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577849" y="119593"/>
          <a:ext cx="1346201" cy="318557"/>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25399</xdr:colOff>
      <xdr:row>0</xdr:row>
      <xdr:rowOff>119593</xdr:rowOff>
    </xdr:from>
    <xdr:to>
      <xdr:col>4</xdr:col>
      <xdr:colOff>28575</xdr:colOff>
      <xdr:row>2</xdr:row>
      <xdr:rowOff>114300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634999" y="119593"/>
          <a:ext cx="1831976" cy="318557"/>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160020</xdr:colOff>
          <xdr:row>6</xdr:row>
          <xdr:rowOff>30480</xdr:rowOff>
        </xdr:from>
        <xdr:to>
          <xdr:col>10</xdr:col>
          <xdr:colOff>38100</xdr:colOff>
          <xdr:row>7</xdr:row>
          <xdr:rowOff>22860</xdr:rowOff>
        </xdr:to>
        <xdr:sp macro="" textlink="">
          <xdr:nvSpPr>
            <xdr:cNvPr id="989185" name="Check Box 1" hidden="1">
              <a:extLst>
                <a:ext uri="{63B3BB69-23CF-44E3-9099-C40C66FF867C}">
                  <a14:compatExt spid="_x0000_s989185"/>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Material Test / Certification Results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45720</xdr:colOff>
          <xdr:row>6</xdr:row>
          <xdr:rowOff>38100</xdr:rowOff>
        </xdr:from>
        <xdr:to>
          <xdr:col>17</xdr:col>
          <xdr:colOff>403860</xdr:colOff>
          <xdr:row>7</xdr:row>
          <xdr:rowOff>68580</xdr:rowOff>
        </xdr:to>
        <xdr:sp macro="" textlink="">
          <xdr:nvSpPr>
            <xdr:cNvPr id="989186" name="Check Box 2" hidden="1">
              <a:extLst>
                <a:ext uri="{63B3BB69-23CF-44E3-9099-C40C66FF867C}">
                  <a14:compatExt spid="_x0000_s989186"/>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Performance / Reliability tests results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7</xdr:row>
          <xdr:rowOff>68580</xdr:rowOff>
        </xdr:from>
        <xdr:to>
          <xdr:col>4</xdr:col>
          <xdr:colOff>381000</xdr:colOff>
          <xdr:row>8</xdr:row>
          <xdr:rowOff>76200</xdr:rowOff>
        </xdr:to>
        <xdr:sp macro="" textlink="">
          <xdr:nvSpPr>
            <xdr:cNvPr id="989187" name="Check Box 3" hidden="1">
              <a:extLst>
                <a:ext uri="{63B3BB69-23CF-44E3-9099-C40C66FF867C}">
                  <a14:compatExt spid="_x0000_s989187"/>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Flux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236220</xdr:colOff>
          <xdr:row>7</xdr:row>
          <xdr:rowOff>68580</xdr:rowOff>
        </xdr:from>
        <xdr:to>
          <xdr:col>7</xdr:col>
          <xdr:colOff>114300</xdr:colOff>
          <xdr:row>8</xdr:row>
          <xdr:rowOff>60960</xdr:rowOff>
        </xdr:to>
        <xdr:sp macro="" textlink="">
          <xdr:nvSpPr>
            <xdr:cNvPr id="989188" name="Check Box 4" hidden="1">
              <a:extLst>
                <a:ext uri="{63B3BB69-23CF-44E3-9099-C40C66FF867C}">
                  <a14:compatExt spid="_x0000_s989188"/>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Solder Paste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137160</xdr:colOff>
          <xdr:row>7</xdr:row>
          <xdr:rowOff>76200</xdr:rowOff>
        </xdr:from>
        <xdr:to>
          <xdr:col>9</xdr:col>
          <xdr:colOff>274320</xdr:colOff>
          <xdr:row>8</xdr:row>
          <xdr:rowOff>60960</xdr:rowOff>
        </xdr:to>
        <xdr:sp macro="" textlink="">
          <xdr:nvSpPr>
            <xdr:cNvPr id="989189" name="Check Box 5" hidden="1">
              <a:extLst>
                <a:ext uri="{63B3BB69-23CF-44E3-9099-C40C66FF867C}">
                  <a14:compatExt spid="_x0000_s989189"/>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Conformal Coating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335280</xdr:colOff>
          <xdr:row>8</xdr:row>
          <xdr:rowOff>114300</xdr:rowOff>
        </xdr:from>
        <xdr:to>
          <xdr:col>6</xdr:col>
          <xdr:colOff>312420</xdr:colOff>
          <xdr:row>9</xdr:row>
          <xdr:rowOff>83820</xdr:rowOff>
        </xdr:to>
        <xdr:sp macro="" textlink="">
          <xdr:nvSpPr>
            <xdr:cNvPr id="989190" name="Check Box 6" hidden="1">
              <a:extLst>
                <a:ext uri="{63B3BB69-23CF-44E3-9099-C40C66FF867C}">
                  <a14:compatExt spid="_x0000_s98919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PCBA Organic Analysis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121920</xdr:colOff>
          <xdr:row>9</xdr:row>
          <xdr:rowOff>137160</xdr:rowOff>
        </xdr:from>
        <xdr:to>
          <xdr:col>6</xdr:col>
          <xdr:colOff>312420</xdr:colOff>
          <xdr:row>10</xdr:row>
          <xdr:rowOff>137160</xdr:rowOff>
        </xdr:to>
        <xdr:sp macro="" textlink="">
          <xdr:nvSpPr>
            <xdr:cNvPr id="989191" name="Check Box 7" hidden="1">
              <a:extLst>
                <a:ext uri="{63B3BB69-23CF-44E3-9099-C40C66FF867C}">
                  <a14:compatExt spid="_x0000_s989191"/>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Quality Lab Documentation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335280</xdr:colOff>
          <xdr:row>10</xdr:row>
          <xdr:rowOff>160020</xdr:rowOff>
        </xdr:from>
        <xdr:to>
          <xdr:col>6</xdr:col>
          <xdr:colOff>60960</xdr:colOff>
          <xdr:row>12</xdr:row>
          <xdr:rowOff>7620</xdr:rowOff>
        </xdr:to>
        <xdr:sp macro="" textlink="">
          <xdr:nvSpPr>
            <xdr:cNvPr id="989192" name="Check Box 8" hidden="1">
              <a:extLst>
                <a:ext uri="{63B3BB69-23CF-44E3-9099-C40C66FF867C}">
                  <a14:compatExt spid="_x0000_s989192"/>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C3  Test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12</xdr:row>
          <xdr:rowOff>45720</xdr:rowOff>
        </xdr:from>
        <xdr:to>
          <xdr:col>9</xdr:col>
          <xdr:colOff>30480</xdr:colOff>
          <xdr:row>13</xdr:row>
          <xdr:rowOff>60960</xdr:rowOff>
        </xdr:to>
        <xdr:sp macro="" textlink="">
          <xdr:nvSpPr>
            <xdr:cNvPr id="989193" name="Check Box 9" hidden="1">
              <a:extLst>
                <a:ext uri="{63B3BB69-23CF-44E3-9099-C40C66FF867C}">
                  <a14:compatExt spid="_x0000_s989193"/>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RoHS (restriction of hazardous substances)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13</xdr:row>
          <xdr:rowOff>114300</xdr:rowOff>
        </xdr:from>
        <xdr:to>
          <xdr:col>6</xdr:col>
          <xdr:colOff>76200</xdr:colOff>
          <xdr:row>14</xdr:row>
          <xdr:rowOff>83820</xdr:rowOff>
        </xdr:to>
        <xdr:sp macro="" textlink="">
          <xdr:nvSpPr>
            <xdr:cNvPr id="989194" name="Check Box 10" hidden="1">
              <a:extLst>
                <a:ext uri="{63B3BB69-23CF-44E3-9099-C40C66FF867C}">
                  <a14:compatExt spid="_x0000_s989194"/>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UL Certification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7</xdr:row>
          <xdr:rowOff>114300</xdr:rowOff>
        </xdr:from>
        <xdr:to>
          <xdr:col>16</xdr:col>
          <xdr:colOff>213360</xdr:colOff>
          <xdr:row>8</xdr:row>
          <xdr:rowOff>83820</xdr:rowOff>
        </xdr:to>
        <xdr:sp macro="" textlink="">
          <xdr:nvSpPr>
            <xdr:cNvPr id="989195" name="Check Box 11" hidden="1">
              <a:extLst>
                <a:ext uri="{63B3BB69-23CF-44E3-9099-C40C66FF867C}">
                  <a14:compatExt spid="_x0000_s989195"/>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Yields  / FPY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106680</xdr:colOff>
          <xdr:row>7</xdr:row>
          <xdr:rowOff>106680</xdr:rowOff>
        </xdr:from>
        <xdr:to>
          <xdr:col>17</xdr:col>
          <xdr:colOff>236220</xdr:colOff>
          <xdr:row>8</xdr:row>
          <xdr:rowOff>99060</xdr:rowOff>
        </xdr:to>
        <xdr:sp macro="" textlink="">
          <xdr:nvSpPr>
            <xdr:cNvPr id="989196" name="Check Box 12" hidden="1">
              <a:extLst>
                <a:ext uri="{63B3BB69-23CF-44E3-9099-C40C66FF867C}">
                  <a14:compatExt spid="_x0000_s989196"/>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8</xdr:row>
          <xdr:rowOff>121920</xdr:rowOff>
        </xdr:from>
        <xdr:to>
          <xdr:col>15</xdr:col>
          <xdr:colOff>342900</xdr:colOff>
          <xdr:row>9</xdr:row>
          <xdr:rowOff>114300</xdr:rowOff>
        </xdr:to>
        <xdr:sp macro="" textlink="">
          <xdr:nvSpPr>
            <xdr:cNvPr id="989197" name="Check Box 13" hidden="1">
              <a:extLst>
                <a:ext uri="{63B3BB69-23CF-44E3-9099-C40C66FF867C}">
                  <a14:compatExt spid="_x0000_s989197"/>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Flying probe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7</xdr:row>
          <xdr:rowOff>121920</xdr:rowOff>
        </xdr:from>
        <xdr:to>
          <xdr:col>20</xdr:col>
          <xdr:colOff>502920</xdr:colOff>
          <xdr:row>8</xdr:row>
          <xdr:rowOff>106680</xdr:rowOff>
        </xdr:to>
        <xdr:sp macro="" textlink="">
          <xdr:nvSpPr>
            <xdr:cNvPr id="989198" name="Check Box 14" hidden="1">
              <a:extLst>
                <a:ext uri="{63B3BB69-23CF-44E3-9099-C40C66FF867C}">
                  <a14:compatExt spid="_x0000_s989198"/>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AOI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xdr:row>
          <xdr:rowOff>137160</xdr:rowOff>
        </xdr:from>
        <xdr:to>
          <xdr:col>18</xdr:col>
          <xdr:colOff>198120</xdr:colOff>
          <xdr:row>9</xdr:row>
          <xdr:rowOff>106680</xdr:rowOff>
        </xdr:to>
        <xdr:sp macro="" textlink="">
          <xdr:nvSpPr>
            <xdr:cNvPr id="989199" name="Check Box 15" hidden="1">
              <a:extLst>
                <a:ext uri="{63B3BB69-23CF-44E3-9099-C40C66FF867C}">
                  <a14:compatExt spid="_x0000_s989199"/>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Visual Inspection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xdr:row>
          <xdr:rowOff>106680</xdr:rowOff>
        </xdr:from>
        <xdr:to>
          <xdr:col>19</xdr:col>
          <xdr:colOff>297180</xdr:colOff>
          <xdr:row>8</xdr:row>
          <xdr:rowOff>99060</xdr:rowOff>
        </xdr:to>
        <xdr:sp macro="" textlink="">
          <xdr:nvSpPr>
            <xdr:cNvPr id="989200" name="Check Box 16" hidden="1">
              <a:extLst>
                <a:ext uri="{63B3BB69-23CF-44E3-9099-C40C66FF867C}">
                  <a14:compatExt spid="_x0000_s98920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OBA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99060</xdr:colOff>
          <xdr:row>8</xdr:row>
          <xdr:rowOff>137160</xdr:rowOff>
        </xdr:from>
        <xdr:to>
          <xdr:col>21</xdr:col>
          <xdr:colOff>7620</xdr:colOff>
          <xdr:row>10</xdr:row>
          <xdr:rowOff>99060</xdr:rowOff>
        </xdr:to>
        <xdr:sp macro="" textlink="">
          <xdr:nvSpPr>
            <xdr:cNvPr id="989201" name="Check Box 17" hidden="1">
              <a:extLst>
                <a:ext uri="{63B3BB69-23CF-44E3-9099-C40C66FF867C}">
                  <a14:compatExt spid="_x0000_s989201"/>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Wave Solder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220980</xdr:colOff>
          <xdr:row>9</xdr:row>
          <xdr:rowOff>160020</xdr:rowOff>
        </xdr:from>
        <xdr:to>
          <xdr:col>15</xdr:col>
          <xdr:colOff>312420</xdr:colOff>
          <xdr:row>10</xdr:row>
          <xdr:rowOff>152400</xdr:rowOff>
        </xdr:to>
        <xdr:sp macro="" textlink="">
          <xdr:nvSpPr>
            <xdr:cNvPr id="989202" name="Check Box 18" hidden="1">
              <a:extLst>
                <a:ext uri="{63B3BB69-23CF-44E3-9099-C40C66FF867C}">
                  <a14:compatExt spid="_x0000_s989202"/>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Process Capability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11</xdr:row>
          <xdr:rowOff>7620</xdr:rowOff>
        </xdr:from>
        <xdr:to>
          <xdr:col>14</xdr:col>
          <xdr:colOff>175260</xdr:colOff>
          <xdr:row>12</xdr:row>
          <xdr:rowOff>0</xdr:rowOff>
        </xdr:to>
        <xdr:sp macro="" textlink="">
          <xdr:nvSpPr>
            <xdr:cNvPr id="989203" name="Check Box 19" hidden="1">
              <a:extLst>
                <a:ext uri="{63B3BB69-23CF-44E3-9099-C40C66FF867C}">
                  <a14:compatExt spid="_x0000_s989203"/>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228600</xdr:colOff>
          <xdr:row>11</xdr:row>
          <xdr:rowOff>0</xdr:rowOff>
        </xdr:from>
        <xdr:to>
          <xdr:col>17</xdr:col>
          <xdr:colOff>22860</xdr:colOff>
          <xdr:row>12</xdr:row>
          <xdr:rowOff>0</xdr:rowOff>
        </xdr:to>
        <xdr:sp macro="" textlink="">
          <xdr:nvSpPr>
            <xdr:cNvPr id="989204" name="Check Box 20" hidden="1">
              <a:extLst>
                <a:ext uri="{63B3BB69-23CF-44E3-9099-C40C66FF867C}">
                  <a14:compatExt spid="_x0000_s989204"/>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AOI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xdr:row>
          <xdr:rowOff>7620</xdr:rowOff>
        </xdr:from>
        <xdr:to>
          <xdr:col>15</xdr:col>
          <xdr:colOff>297180</xdr:colOff>
          <xdr:row>12</xdr:row>
          <xdr:rowOff>0</xdr:rowOff>
        </xdr:to>
        <xdr:sp macro="" textlink="">
          <xdr:nvSpPr>
            <xdr:cNvPr id="989205" name="Check Box 21" hidden="1">
              <a:extLst>
                <a:ext uri="{63B3BB69-23CF-44E3-9099-C40C66FF867C}">
                  <a14:compatExt spid="_x0000_s989205"/>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OBA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xdr:colOff>
          <xdr:row>11</xdr:row>
          <xdr:rowOff>7620</xdr:rowOff>
        </xdr:from>
        <xdr:to>
          <xdr:col>20</xdr:col>
          <xdr:colOff>350520</xdr:colOff>
          <xdr:row>12</xdr:row>
          <xdr:rowOff>0</xdr:rowOff>
        </xdr:to>
        <xdr:sp macro="" textlink="">
          <xdr:nvSpPr>
            <xdr:cNvPr id="989206" name="Check Box 22" hidden="1">
              <a:extLst>
                <a:ext uri="{63B3BB69-23CF-44E3-9099-C40C66FF867C}">
                  <a14:compatExt spid="_x0000_s989206"/>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Wave Solder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213360</xdr:colOff>
          <xdr:row>12</xdr:row>
          <xdr:rowOff>121920</xdr:rowOff>
        </xdr:from>
        <xdr:to>
          <xdr:col>16</xdr:col>
          <xdr:colOff>106680</xdr:colOff>
          <xdr:row>13</xdr:row>
          <xdr:rowOff>76200</xdr:rowOff>
        </xdr:to>
        <xdr:sp macro="" textlink="">
          <xdr:nvSpPr>
            <xdr:cNvPr id="989207" name="Check Box 23" hidden="1">
              <a:extLst>
                <a:ext uri="{63B3BB69-23CF-44E3-9099-C40C66FF867C}">
                  <a14:compatExt spid="_x0000_s989207"/>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Environmental Tests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213360</xdr:colOff>
          <xdr:row>13</xdr:row>
          <xdr:rowOff>121920</xdr:rowOff>
        </xdr:from>
        <xdr:to>
          <xdr:col>18</xdr:col>
          <xdr:colOff>144780</xdr:colOff>
          <xdr:row>14</xdr:row>
          <xdr:rowOff>121920</xdr:rowOff>
        </xdr:to>
        <xdr:sp macro="" textlink="">
          <xdr:nvSpPr>
            <xdr:cNvPr id="989208" name="Check Box 24" hidden="1">
              <a:extLst>
                <a:ext uri="{63B3BB69-23CF-44E3-9099-C40C66FF867C}">
                  <a14:compatExt spid="_x0000_s989208"/>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Lead Time Analysis for A,B &amp; C parts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xdr:row>
          <xdr:rowOff>144780</xdr:rowOff>
        </xdr:from>
        <xdr:to>
          <xdr:col>7</xdr:col>
          <xdr:colOff>373380</xdr:colOff>
          <xdr:row>15</xdr:row>
          <xdr:rowOff>137160</xdr:rowOff>
        </xdr:to>
        <xdr:sp macro="" textlink="">
          <xdr:nvSpPr>
            <xdr:cNvPr id="989209" name="Check Box 25" hidden="1">
              <a:extLst>
                <a:ext uri="{63B3BB69-23CF-44E3-9099-C40C66FF867C}">
                  <a14:compatExt spid="_x0000_s989209"/>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FVT (functional VerificationTest)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6</xdr:row>
          <xdr:rowOff>30480</xdr:rowOff>
        </xdr:from>
        <xdr:to>
          <xdr:col>10</xdr:col>
          <xdr:colOff>38100</xdr:colOff>
          <xdr:row>7</xdr:row>
          <xdr:rowOff>22860</xdr:rowOff>
        </xdr:to>
        <xdr:sp macro="" textlink="">
          <xdr:nvSpPr>
            <xdr:cNvPr id="989210" name="Check Box 26" hidden="1">
              <a:extLst>
                <a:ext uri="{63B3BB69-23CF-44E3-9099-C40C66FF867C}">
                  <a14:compatExt spid="_x0000_s98921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Material Test / Certification Results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45720</xdr:colOff>
          <xdr:row>6</xdr:row>
          <xdr:rowOff>38100</xdr:rowOff>
        </xdr:from>
        <xdr:to>
          <xdr:col>17</xdr:col>
          <xdr:colOff>403860</xdr:colOff>
          <xdr:row>7</xdr:row>
          <xdr:rowOff>68580</xdr:rowOff>
        </xdr:to>
        <xdr:sp macro="" textlink="">
          <xdr:nvSpPr>
            <xdr:cNvPr id="989211" name="Check Box 27" hidden="1">
              <a:extLst>
                <a:ext uri="{63B3BB69-23CF-44E3-9099-C40C66FF867C}">
                  <a14:compatExt spid="_x0000_s989211"/>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Performacne / Reliability tests results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7</xdr:row>
          <xdr:rowOff>68580</xdr:rowOff>
        </xdr:from>
        <xdr:to>
          <xdr:col>4</xdr:col>
          <xdr:colOff>381000</xdr:colOff>
          <xdr:row>8</xdr:row>
          <xdr:rowOff>76200</xdr:rowOff>
        </xdr:to>
        <xdr:sp macro="" textlink="">
          <xdr:nvSpPr>
            <xdr:cNvPr id="989212" name="Check Box 28" hidden="1">
              <a:extLst>
                <a:ext uri="{63B3BB69-23CF-44E3-9099-C40C66FF867C}">
                  <a14:compatExt spid="_x0000_s989212"/>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Flux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236220</xdr:colOff>
          <xdr:row>7</xdr:row>
          <xdr:rowOff>68580</xdr:rowOff>
        </xdr:from>
        <xdr:to>
          <xdr:col>7</xdr:col>
          <xdr:colOff>114300</xdr:colOff>
          <xdr:row>8</xdr:row>
          <xdr:rowOff>60960</xdr:rowOff>
        </xdr:to>
        <xdr:sp macro="" textlink="">
          <xdr:nvSpPr>
            <xdr:cNvPr id="989213" name="Check Box 29" hidden="1">
              <a:extLst>
                <a:ext uri="{63B3BB69-23CF-44E3-9099-C40C66FF867C}">
                  <a14:compatExt spid="_x0000_s989213"/>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Solder Paste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137160</xdr:colOff>
          <xdr:row>7</xdr:row>
          <xdr:rowOff>76200</xdr:rowOff>
        </xdr:from>
        <xdr:to>
          <xdr:col>9</xdr:col>
          <xdr:colOff>274320</xdr:colOff>
          <xdr:row>8</xdr:row>
          <xdr:rowOff>60960</xdr:rowOff>
        </xdr:to>
        <xdr:sp macro="" textlink="">
          <xdr:nvSpPr>
            <xdr:cNvPr id="989214" name="Check Box 30" hidden="1">
              <a:extLst>
                <a:ext uri="{63B3BB69-23CF-44E3-9099-C40C66FF867C}">
                  <a14:compatExt spid="_x0000_s989214"/>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Conformal Coating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335280</xdr:colOff>
          <xdr:row>8</xdr:row>
          <xdr:rowOff>114300</xdr:rowOff>
        </xdr:from>
        <xdr:to>
          <xdr:col>6</xdr:col>
          <xdr:colOff>312420</xdr:colOff>
          <xdr:row>9</xdr:row>
          <xdr:rowOff>83820</xdr:rowOff>
        </xdr:to>
        <xdr:sp macro="" textlink="">
          <xdr:nvSpPr>
            <xdr:cNvPr id="989215" name="Check Box 31" hidden="1">
              <a:extLst>
                <a:ext uri="{63B3BB69-23CF-44E3-9099-C40C66FF867C}">
                  <a14:compatExt spid="_x0000_s989215"/>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PCBA Organic Analysis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121920</xdr:colOff>
          <xdr:row>9</xdr:row>
          <xdr:rowOff>137160</xdr:rowOff>
        </xdr:from>
        <xdr:to>
          <xdr:col>6</xdr:col>
          <xdr:colOff>312420</xdr:colOff>
          <xdr:row>10</xdr:row>
          <xdr:rowOff>137160</xdr:rowOff>
        </xdr:to>
        <xdr:sp macro="" textlink="">
          <xdr:nvSpPr>
            <xdr:cNvPr id="989216" name="Check Box 32" hidden="1">
              <a:extLst>
                <a:ext uri="{63B3BB69-23CF-44E3-9099-C40C66FF867C}">
                  <a14:compatExt spid="_x0000_s989216"/>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Quality Lab Documentation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335280</xdr:colOff>
          <xdr:row>10</xdr:row>
          <xdr:rowOff>160020</xdr:rowOff>
        </xdr:from>
        <xdr:to>
          <xdr:col>6</xdr:col>
          <xdr:colOff>60960</xdr:colOff>
          <xdr:row>12</xdr:row>
          <xdr:rowOff>7620</xdr:rowOff>
        </xdr:to>
        <xdr:sp macro="" textlink="">
          <xdr:nvSpPr>
            <xdr:cNvPr id="989217" name="Check Box 33" hidden="1">
              <a:extLst>
                <a:ext uri="{63B3BB69-23CF-44E3-9099-C40C66FF867C}">
                  <a14:compatExt spid="_x0000_s989217"/>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C3  Test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12</xdr:row>
          <xdr:rowOff>45720</xdr:rowOff>
        </xdr:from>
        <xdr:to>
          <xdr:col>9</xdr:col>
          <xdr:colOff>30480</xdr:colOff>
          <xdr:row>13</xdr:row>
          <xdr:rowOff>60960</xdr:rowOff>
        </xdr:to>
        <xdr:sp macro="" textlink="">
          <xdr:nvSpPr>
            <xdr:cNvPr id="989218" name="Check Box 34" hidden="1">
              <a:extLst>
                <a:ext uri="{63B3BB69-23CF-44E3-9099-C40C66FF867C}">
                  <a14:compatExt spid="_x0000_s989218"/>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RoHS (restriction of hazardous substances)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13</xdr:row>
          <xdr:rowOff>114300</xdr:rowOff>
        </xdr:from>
        <xdr:to>
          <xdr:col>6</xdr:col>
          <xdr:colOff>76200</xdr:colOff>
          <xdr:row>14</xdr:row>
          <xdr:rowOff>83820</xdr:rowOff>
        </xdr:to>
        <xdr:sp macro="" textlink="">
          <xdr:nvSpPr>
            <xdr:cNvPr id="989219" name="Check Box 35" hidden="1">
              <a:extLst>
                <a:ext uri="{63B3BB69-23CF-44E3-9099-C40C66FF867C}">
                  <a14:compatExt spid="_x0000_s989219"/>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UL Certification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7</xdr:row>
          <xdr:rowOff>114300</xdr:rowOff>
        </xdr:from>
        <xdr:to>
          <xdr:col>16</xdr:col>
          <xdr:colOff>213360</xdr:colOff>
          <xdr:row>8</xdr:row>
          <xdr:rowOff>83820</xdr:rowOff>
        </xdr:to>
        <xdr:sp macro="" textlink="">
          <xdr:nvSpPr>
            <xdr:cNvPr id="989220" name="Check Box 36" hidden="1">
              <a:extLst>
                <a:ext uri="{63B3BB69-23CF-44E3-9099-C40C66FF867C}">
                  <a14:compatExt spid="_x0000_s98922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Yields  / FPY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106680</xdr:colOff>
          <xdr:row>7</xdr:row>
          <xdr:rowOff>106680</xdr:rowOff>
        </xdr:from>
        <xdr:to>
          <xdr:col>17</xdr:col>
          <xdr:colOff>236220</xdr:colOff>
          <xdr:row>8</xdr:row>
          <xdr:rowOff>99060</xdr:rowOff>
        </xdr:to>
        <xdr:sp macro="" textlink="">
          <xdr:nvSpPr>
            <xdr:cNvPr id="989221" name="Check Box 37" hidden="1">
              <a:extLst>
                <a:ext uri="{63B3BB69-23CF-44E3-9099-C40C66FF867C}">
                  <a14:compatExt spid="_x0000_s989221"/>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8</xdr:row>
          <xdr:rowOff>121920</xdr:rowOff>
        </xdr:from>
        <xdr:to>
          <xdr:col>15</xdr:col>
          <xdr:colOff>342900</xdr:colOff>
          <xdr:row>9</xdr:row>
          <xdr:rowOff>114300</xdr:rowOff>
        </xdr:to>
        <xdr:sp macro="" textlink="">
          <xdr:nvSpPr>
            <xdr:cNvPr id="989222" name="Check Box 38" hidden="1">
              <a:extLst>
                <a:ext uri="{63B3BB69-23CF-44E3-9099-C40C66FF867C}">
                  <a14:compatExt spid="_x0000_s989222"/>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Flying probe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7</xdr:row>
          <xdr:rowOff>121920</xdr:rowOff>
        </xdr:from>
        <xdr:to>
          <xdr:col>20</xdr:col>
          <xdr:colOff>502920</xdr:colOff>
          <xdr:row>8</xdr:row>
          <xdr:rowOff>106680</xdr:rowOff>
        </xdr:to>
        <xdr:sp macro="" textlink="">
          <xdr:nvSpPr>
            <xdr:cNvPr id="989223" name="Check Box 39" hidden="1">
              <a:extLst>
                <a:ext uri="{63B3BB69-23CF-44E3-9099-C40C66FF867C}">
                  <a14:compatExt spid="_x0000_s989223"/>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AOI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xdr:row>
          <xdr:rowOff>137160</xdr:rowOff>
        </xdr:from>
        <xdr:to>
          <xdr:col>18</xdr:col>
          <xdr:colOff>198120</xdr:colOff>
          <xdr:row>9</xdr:row>
          <xdr:rowOff>106680</xdr:rowOff>
        </xdr:to>
        <xdr:sp macro="" textlink="">
          <xdr:nvSpPr>
            <xdr:cNvPr id="989224" name="Check Box 40" hidden="1">
              <a:extLst>
                <a:ext uri="{63B3BB69-23CF-44E3-9099-C40C66FF867C}">
                  <a14:compatExt spid="_x0000_s989224"/>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Visual Inspection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xdr:row>
          <xdr:rowOff>106680</xdr:rowOff>
        </xdr:from>
        <xdr:to>
          <xdr:col>19</xdr:col>
          <xdr:colOff>297180</xdr:colOff>
          <xdr:row>8</xdr:row>
          <xdr:rowOff>99060</xdr:rowOff>
        </xdr:to>
        <xdr:sp macro="" textlink="">
          <xdr:nvSpPr>
            <xdr:cNvPr id="989225" name="Check Box 41" hidden="1">
              <a:extLst>
                <a:ext uri="{63B3BB69-23CF-44E3-9099-C40C66FF867C}">
                  <a14:compatExt spid="_x0000_s989225"/>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OBA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99060</xdr:colOff>
          <xdr:row>8</xdr:row>
          <xdr:rowOff>137160</xdr:rowOff>
        </xdr:from>
        <xdr:to>
          <xdr:col>21</xdr:col>
          <xdr:colOff>106680</xdr:colOff>
          <xdr:row>10</xdr:row>
          <xdr:rowOff>106680</xdr:rowOff>
        </xdr:to>
        <xdr:sp macro="" textlink="">
          <xdr:nvSpPr>
            <xdr:cNvPr id="989226" name="Check Box 42" hidden="1">
              <a:extLst>
                <a:ext uri="{63B3BB69-23CF-44E3-9099-C40C66FF867C}">
                  <a14:compatExt spid="_x0000_s989226"/>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Wave Solder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220980</xdr:colOff>
          <xdr:row>9</xdr:row>
          <xdr:rowOff>160020</xdr:rowOff>
        </xdr:from>
        <xdr:to>
          <xdr:col>15</xdr:col>
          <xdr:colOff>312420</xdr:colOff>
          <xdr:row>10</xdr:row>
          <xdr:rowOff>152400</xdr:rowOff>
        </xdr:to>
        <xdr:sp macro="" textlink="">
          <xdr:nvSpPr>
            <xdr:cNvPr id="989227" name="Check Box 43" hidden="1">
              <a:extLst>
                <a:ext uri="{63B3BB69-23CF-44E3-9099-C40C66FF867C}">
                  <a14:compatExt spid="_x0000_s989227"/>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Process Capability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11</xdr:row>
          <xdr:rowOff>7620</xdr:rowOff>
        </xdr:from>
        <xdr:to>
          <xdr:col>14</xdr:col>
          <xdr:colOff>175260</xdr:colOff>
          <xdr:row>12</xdr:row>
          <xdr:rowOff>0</xdr:rowOff>
        </xdr:to>
        <xdr:sp macro="" textlink="">
          <xdr:nvSpPr>
            <xdr:cNvPr id="989228" name="Check Box 44" hidden="1">
              <a:extLst>
                <a:ext uri="{63B3BB69-23CF-44E3-9099-C40C66FF867C}">
                  <a14:compatExt spid="_x0000_s989228"/>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228600</xdr:colOff>
          <xdr:row>11</xdr:row>
          <xdr:rowOff>0</xdr:rowOff>
        </xdr:from>
        <xdr:to>
          <xdr:col>17</xdr:col>
          <xdr:colOff>22860</xdr:colOff>
          <xdr:row>12</xdr:row>
          <xdr:rowOff>0</xdr:rowOff>
        </xdr:to>
        <xdr:sp macro="" textlink="">
          <xdr:nvSpPr>
            <xdr:cNvPr id="989229" name="Check Box 45" hidden="1">
              <a:extLst>
                <a:ext uri="{63B3BB69-23CF-44E3-9099-C40C66FF867C}">
                  <a14:compatExt spid="_x0000_s989229"/>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AOI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xdr:row>
          <xdr:rowOff>7620</xdr:rowOff>
        </xdr:from>
        <xdr:to>
          <xdr:col>15</xdr:col>
          <xdr:colOff>297180</xdr:colOff>
          <xdr:row>12</xdr:row>
          <xdr:rowOff>0</xdr:rowOff>
        </xdr:to>
        <xdr:sp macro="" textlink="">
          <xdr:nvSpPr>
            <xdr:cNvPr id="989230" name="Check Box 46" hidden="1">
              <a:extLst>
                <a:ext uri="{63B3BB69-23CF-44E3-9099-C40C66FF867C}">
                  <a14:compatExt spid="_x0000_s98923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OBA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xdr:colOff>
          <xdr:row>11</xdr:row>
          <xdr:rowOff>7620</xdr:rowOff>
        </xdr:from>
        <xdr:to>
          <xdr:col>20</xdr:col>
          <xdr:colOff>350520</xdr:colOff>
          <xdr:row>12</xdr:row>
          <xdr:rowOff>0</xdr:rowOff>
        </xdr:to>
        <xdr:sp macro="" textlink="">
          <xdr:nvSpPr>
            <xdr:cNvPr id="989231" name="Check Box 47" hidden="1">
              <a:extLst>
                <a:ext uri="{63B3BB69-23CF-44E3-9099-C40C66FF867C}">
                  <a14:compatExt spid="_x0000_s989231"/>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Wave Solder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213360</xdr:colOff>
          <xdr:row>12</xdr:row>
          <xdr:rowOff>121920</xdr:rowOff>
        </xdr:from>
        <xdr:to>
          <xdr:col>16</xdr:col>
          <xdr:colOff>106680</xdr:colOff>
          <xdr:row>13</xdr:row>
          <xdr:rowOff>76200</xdr:rowOff>
        </xdr:to>
        <xdr:sp macro="" textlink="">
          <xdr:nvSpPr>
            <xdr:cNvPr id="989232" name="Check Box 48" hidden="1">
              <a:extLst>
                <a:ext uri="{63B3BB69-23CF-44E3-9099-C40C66FF867C}">
                  <a14:compatExt spid="_x0000_s989232"/>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Environmental Tests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213360</xdr:colOff>
          <xdr:row>13</xdr:row>
          <xdr:rowOff>121920</xdr:rowOff>
        </xdr:from>
        <xdr:to>
          <xdr:col>18</xdr:col>
          <xdr:colOff>144780</xdr:colOff>
          <xdr:row>14</xdr:row>
          <xdr:rowOff>121920</xdr:rowOff>
        </xdr:to>
        <xdr:sp macro="" textlink="">
          <xdr:nvSpPr>
            <xdr:cNvPr id="989233" name="Check Box 49" hidden="1">
              <a:extLst>
                <a:ext uri="{63B3BB69-23CF-44E3-9099-C40C66FF867C}">
                  <a14:compatExt spid="_x0000_s989233"/>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Lead Time Analysis for A,B &amp; C parts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xdr:row>
          <xdr:rowOff>144780</xdr:rowOff>
        </xdr:from>
        <xdr:to>
          <xdr:col>7</xdr:col>
          <xdr:colOff>373380</xdr:colOff>
          <xdr:row>15</xdr:row>
          <xdr:rowOff>137160</xdr:rowOff>
        </xdr:to>
        <xdr:sp macro="" textlink="">
          <xdr:nvSpPr>
            <xdr:cNvPr id="989234" name="Check Box 50" hidden="1">
              <a:extLst>
                <a:ext uri="{63B3BB69-23CF-44E3-9099-C40C66FF867C}">
                  <a14:compatExt spid="_x0000_s989234"/>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FVT (functional VerificationTest)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6</xdr:row>
          <xdr:rowOff>30480</xdr:rowOff>
        </xdr:from>
        <xdr:to>
          <xdr:col>10</xdr:col>
          <xdr:colOff>38100</xdr:colOff>
          <xdr:row>7</xdr:row>
          <xdr:rowOff>22860</xdr:rowOff>
        </xdr:to>
        <xdr:sp macro="" textlink="">
          <xdr:nvSpPr>
            <xdr:cNvPr id="989235" name="Check Box 51" hidden="1">
              <a:extLst>
                <a:ext uri="{63B3BB69-23CF-44E3-9099-C40C66FF867C}">
                  <a14:compatExt spid="_x0000_s989235"/>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Material Test / Certification Results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45720</xdr:colOff>
          <xdr:row>6</xdr:row>
          <xdr:rowOff>38100</xdr:rowOff>
        </xdr:from>
        <xdr:to>
          <xdr:col>17</xdr:col>
          <xdr:colOff>403860</xdr:colOff>
          <xdr:row>7</xdr:row>
          <xdr:rowOff>68580</xdr:rowOff>
        </xdr:to>
        <xdr:sp macro="" textlink="">
          <xdr:nvSpPr>
            <xdr:cNvPr id="989236" name="Check Box 52" hidden="1">
              <a:extLst>
                <a:ext uri="{63B3BB69-23CF-44E3-9099-C40C66FF867C}">
                  <a14:compatExt spid="_x0000_s989236"/>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Performacne / Reliability tests results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7</xdr:row>
          <xdr:rowOff>68580</xdr:rowOff>
        </xdr:from>
        <xdr:to>
          <xdr:col>4</xdr:col>
          <xdr:colOff>381000</xdr:colOff>
          <xdr:row>8</xdr:row>
          <xdr:rowOff>76200</xdr:rowOff>
        </xdr:to>
        <xdr:sp macro="" textlink="">
          <xdr:nvSpPr>
            <xdr:cNvPr id="989237" name="Check Box 53" hidden="1">
              <a:extLst>
                <a:ext uri="{63B3BB69-23CF-44E3-9099-C40C66FF867C}">
                  <a14:compatExt spid="_x0000_s989237"/>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Flux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236220</xdr:colOff>
          <xdr:row>7</xdr:row>
          <xdr:rowOff>68580</xdr:rowOff>
        </xdr:from>
        <xdr:to>
          <xdr:col>7</xdr:col>
          <xdr:colOff>114300</xdr:colOff>
          <xdr:row>8</xdr:row>
          <xdr:rowOff>60960</xdr:rowOff>
        </xdr:to>
        <xdr:sp macro="" textlink="">
          <xdr:nvSpPr>
            <xdr:cNvPr id="989238" name="Check Box 54" hidden="1">
              <a:extLst>
                <a:ext uri="{63B3BB69-23CF-44E3-9099-C40C66FF867C}">
                  <a14:compatExt spid="_x0000_s989238"/>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Solder Paste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xdr:row>
          <xdr:rowOff>68580</xdr:rowOff>
        </xdr:from>
        <xdr:to>
          <xdr:col>10</xdr:col>
          <xdr:colOff>144780</xdr:colOff>
          <xdr:row>8</xdr:row>
          <xdr:rowOff>60960</xdr:rowOff>
        </xdr:to>
        <xdr:sp macro="" textlink="">
          <xdr:nvSpPr>
            <xdr:cNvPr id="989239" name="Check Box 55" hidden="1">
              <a:extLst>
                <a:ext uri="{63B3BB69-23CF-44E3-9099-C40C66FF867C}">
                  <a14:compatExt spid="_x0000_s989239"/>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Low Pressure Molding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xdr:row>
          <xdr:rowOff>114300</xdr:rowOff>
        </xdr:from>
        <xdr:to>
          <xdr:col>7</xdr:col>
          <xdr:colOff>121920</xdr:colOff>
          <xdr:row>9</xdr:row>
          <xdr:rowOff>99060</xdr:rowOff>
        </xdr:to>
        <xdr:sp macro="" textlink="">
          <xdr:nvSpPr>
            <xdr:cNvPr id="989240" name="Check Box 56" hidden="1">
              <a:extLst>
                <a:ext uri="{63B3BB69-23CF-44E3-9099-C40C66FF867C}">
                  <a14:compatExt spid="_x0000_s98924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Wave Solder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335280</xdr:colOff>
          <xdr:row>8</xdr:row>
          <xdr:rowOff>114300</xdr:rowOff>
        </xdr:from>
        <xdr:to>
          <xdr:col>6</xdr:col>
          <xdr:colOff>312420</xdr:colOff>
          <xdr:row>9</xdr:row>
          <xdr:rowOff>83820</xdr:rowOff>
        </xdr:to>
        <xdr:sp macro="" textlink="">
          <xdr:nvSpPr>
            <xdr:cNvPr id="989241" name="Check Box 57" hidden="1">
              <a:extLst>
                <a:ext uri="{63B3BB69-23CF-44E3-9099-C40C66FF867C}">
                  <a14:compatExt spid="_x0000_s989241"/>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PCBA Organic Analysis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335280</xdr:colOff>
          <xdr:row>10</xdr:row>
          <xdr:rowOff>160020</xdr:rowOff>
        </xdr:from>
        <xdr:to>
          <xdr:col>6</xdr:col>
          <xdr:colOff>60960</xdr:colOff>
          <xdr:row>12</xdr:row>
          <xdr:rowOff>7620</xdr:rowOff>
        </xdr:to>
        <xdr:sp macro="" textlink="">
          <xdr:nvSpPr>
            <xdr:cNvPr id="989242" name="Check Box 58" hidden="1">
              <a:extLst>
                <a:ext uri="{63B3BB69-23CF-44E3-9099-C40C66FF867C}">
                  <a14:compatExt spid="_x0000_s989242"/>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C3  Test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12</xdr:row>
          <xdr:rowOff>45720</xdr:rowOff>
        </xdr:from>
        <xdr:to>
          <xdr:col>9</xdr:col>
          <xdr:colOff>30480</xdr:colOff>
          <xdr:row>13</xdr:row>
          <xdr:rowOff>60960</xdr:rowOff>
        </xdr:to>
        <xdr:sp macro="" textlink="">
          <xdr:nvSpPr>
            <xdr:cNvPr id="989243" name="Check Box 59" hidden="1">
              <a:extLst>
                <a:ext uri="{63B3BB69-23CF-44E3-9099-C40C66FF867C}">
                  <a14:compatExt spid="_x0000_s989243"/>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RoHS (restriction of hazardous substances)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13</xdr:row>
          <xdr:rowOff>114300</xdr:rowOff>
        </xdr:from>
        <xdr:to>
          <xdr:col>6</xdr:col>
          <xdr:colOff>76200</xdr:colOff>
          <xdr:row>14</xdr:row>
          <xdr:rowOff>83820</xdr:rowOff>
        </xdr:to>
        <xdr:sp macro="" textlink="">
          <xdr:nvSpPr>
            <xdr:cNvPr id="989244" name="Check Box 60" hidden="1">
              <a:extLst>
                <a:ext uri="{63B3BB69-23CF-44E3-9099-C40C66FF867C}">
                  <a14:compatExt spid="_x0000_s989244"/>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UL Certification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7</xdr:row>
          <xdr:rowOff>114300</xdr:rowOff>
        </xdr:from>
        <xdr:to>
          <xdr:col>16</xdr:col>
          <xdr:colOff>213360</xdr:colOff>
          <xdr:row>8</xdr:row>
          <xdr:rowOff>83820</xdr:rowOff>
        </xdr:to>
        <xdr:sp macro="" textlink="">
          <xdr:nvSpPr>
            <xdr:cNvPr id="989245" name="Check Box 61" hidden="1">
              <a:extLst>
                <a:ext uri="{63B3BB69-23CF-44E3-9099-C40C66FF867C}">
                  <a14:compatExt spid="_x0000_s989245"/>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Yields  / FPY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106680</xdr:colOff>
          <xdr:row>7</xdr:row>
          <xdr:rowOff>106680</xdr:rowOff>
        </xdr:from>
        <xdr:to>
          <xdr:col>17</xdr:col>
          <xdr:colOff>236220</xdr:colOff>
          <xdr:row>8</xdr:row>
          <xdr:rowOff>99060</xdr:rowOff>
        </xdr:to>
        <xdr:sp macro="" textlink="">
          <xdr:nvSpPr>
            <xdr:cNvPr id="989246" name="Check Box 62" hidden="1">
              <a:extLst>
                <a:ext uri="{63B3BB69-23CF-44E3-9099-C40C66FF867C}">
                  <a14:compatExt spid="_x0000_s989246"/>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8</xdr:row>
          <xdr:rowOff>121920</xdr:rowOff>
        </xdr:from>
        <xdr:to>
          <xdr:col>15</xdr:col>
          <xdr:colOff>342900</xdr:colOff>
          <xdr:row>9</xdr:row>
          <xdr:rowOff>114300</xdr:rowOff>
        </xdr:to>
        <xdr:sp macro="" textlink="">
          <xdr:nvSpPr>
            <xdr:cNvPr id="989247" name="Check Box 63" hidden="1">
              <a:extLst>
                <a:ext uri="{63B3BB69-23CF-44E3-9099-C40C66FF867C}">
                  <a14:compatExt spid="_x0000_s989247"/>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Flying probe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7</xdr:row>
          <xdr:rowOff>121920</xdr:rowOff>
        </xdr:from>
        <xdr:to>
          <xdr:col>20</xdr:col>
          <xdr:colOff>502920</xdr:colOff>
          <xdr:row>8</xdr:row>
          <xdr:rowOff>106680</xdr:rowOff>
        </xdr:to>
        <xdr:sp macro="" textlink="">
          <xdr:nvSpPr>
            <xdr:cNvPr id="989248" name="Check Box 64" hidden="1">
              <a:extLst>
                <a:ext uri="{63B3BB69-23CF-44E3-9099-C40C66FF867C}">
                  <a14:compatExt spid="_x0000_s989248"/>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AOI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xdr:row>
          <xdr:rowOff>137160</xdr:rowOff>
        </xdr:from>
        <xdr:to>
          <xdr:col>18</xdr:col>
          <xdr:colOff>198120</xdr:colOff>
          <xdr:row>9</xdr:row>
          <xdr:rowOff>106680</xdr:rowOff>
        </xdr:to>
        <xdr:sp macro="" textlink="">
          <xdr:nvSpPr>
            <xdr:cNvPr id="989249" name="Check Box 65" hidden="1">
              <a:extLst>
                <a:ext uri="{63B3BB69-23CF-44E3-9099-C40C66FF867C}">
                  <a14:compatExt spid="_x0000_s989249"/>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Visual Inspection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xdr:row>
          <xdr:rowOff>106680</xdr:rowOff>
        </xdr:from>
        <xdr:to>
          <xdr:col>19</xdr:col>
          <xdr:colOff>297180</xdr:colOff>
          <xdr:row>8</xdr:row>
          <xdr:rowOff>99060</xdr:rowOff>
        </xdr:to>
        <xdr:sp macro="" textlink="">
          <xdr:nvSpPr>
            <xdr:cNvPr id="989250" name="Check Box 66" hidden="1">
              <a:extLst>
                <a:ext uri="{63B3BB69-23CF-44E3-9099-C40C66FF867C}">
                  <a14:compatExt spid="_x0000_s989250"/>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OBA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220980</xdr:colOff>
          <xdr:row>9</xdr:row>
          <xdr:rowOff>160020</xdr:rowOff>
        </xdr:from>
        <xdr:to>
          <xdr:col>15</xdr:col>
          <xdr:colOff>312420</xdr:colOff>
          <xdr:row>10</xdr:row>
          <xdr:rowOff>152400</xdr:rowOff>
        </xdr:to>
        <xdr:sp macro="" textlink="">
          <xdr:nvSpPr>
            <xdr:cNvPr id="989251" name="Check Box 67" hidden="1">
              <a:extLst>
                <a:ext uri="{63B3BB69-23CF-44E3-9099-C40C66FF867C}">
                  <a14:compatExt spid="_x0000_s989251"/>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Process Capability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11</xdr:row>
          <xdr:rowOff>7620</xdr:rowOff>
        </xdr:from>
        <xdr:to>
          <xdr:col>14</xdr:col>
          <xdr:colOff>175260</xdr:colOff>
          <xdr:row>12</xdr:row>
          <xdr:rowOff>0</xdr:rowOff>
        </xdr:to>
        <xdr:sp macro="" textlink="">
          <xdr:nvSpPr>
            <xdr:cNvPr id="989252" name="Check Box 68" hidden="1">
              <a:extLst>
                <a:ext uri="{63B3BB69-23CF-44E3-9099-C40C66FF867C}">
                  <a14:compatExt spid="_x0000_s989252"/>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228600</xdr:colOff>
          <xdr:row>11</xdr:row>
          <xdr:rowOff>0</xdr:rowOff>
        </xdr:from>
        <xdr:to>
          <xdr:col>17</xdr:col>
          <xdr:colOff>22860</xdr:colOff>
          <xdr:row>12</xdr:row>
          <xdr:rowOff>0</xdr:rowOff>
        </xdr:to>
        <xdr:sp macro="" textlink="">
          <xdr:nvSpPr>
            <xdr:cNvPr id="989253" name="Check Box 69" hidden="1">
              <a:extLst>
                <a:ext uri="{63B3BB69-23CF-44E3-9099-C40C66FF867C}">
                  <a14:compatExt spid="_x0000_s989253"/>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AOI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xdr:row>
          <xdr:rowOff>7620</xdr:rowOff>
        </xdr:from>
        <xdr:to>
          <xdr:col>15</xdr:col>
          <xdr:colOff>297180</xdr:colOff>
          <xdr:row>12</xdr:row>
          <xdr:rowOff>0</xdr:rowOff>
        </xdr:to>
        <xdr:sp macro="" textlink="">
          <xdr:nvSpPr>
            <xdr:cNvPr id="989254" name="Check Box 70" hidden="1">
              <a:extLst>
                <a:ext uri="{63B3BB69-23CF-44E3-9099-C40C66FF867C}">
                  <a14:compatExt spid="_x0000_s989254"/>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OBA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xdr:colOff>
          <xdr:row>11</xdr:row>
          <xdr:rowOff>7620</xdr:rowOff>
        </xdr:from>
        <xdr:to>
          <xdr:col>20</xdr:col>
          <xdr:colOff>350520</xdr:colOff>
          <xdr:row>12</xdr:row>
          <xdr:rowOff>0</xdr:rowOff>
        </xdr:to>
        <xdr:sp macro="" textlink="">
          <xdr:nvSpPr>
            <xdr:cNvPr id="989255" name="Check Box 71" hidden="1">
              <a:extLst>
                <a:ext uri="{63B3BB69-23CF-44E3-9099-C40C66FF867C}">
                  <a14:compatExt spid="_x0000_s989255"/>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Wave Solder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213360</xdr:colOff>
          <xdr:row>12</xdr:row>
          <xdr:rowOff>121920</xdr:rowOff>
        </xdr:from>
        <xdr:to>
          <xdr:col>16</xdr:col>
          <xdr:colOff>106680</xdr:colOff>
          <xdr:row>13</xdr:row>
          <xdr:rowOff>76200</xdr:rowOff>
        </xdr:to>
        <xdr:sp macro="" textlink="">
          <xdr:nvSpPr>
            <xdr:cNvPr id="989256" name="Check Box 72" hidden="1">
              <a:extLst>
                <a:ext uri="{63B3BB69-23CF-44E3-9099-C40C66FF867C}">
                  <a14:compatExt spid="_x0000_s989256"/>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Environmental Tests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213360</xdr:colOff>
          <xdr:row>13</xdr:row>
          <xdr:rowOff>121920</xdr:rowOff>
        </xdr:from>
        <xdr:to>
          <xdr:col>18</xdr:col>
          <xdr:colOff>144780</xdr:colOff>
          <xdr:row>14</xdr:row>
          <xdr:rowOff>121920</xdr:rowOff>
        </xdr:to>
        <xdr:sp macro="" textlink="">
          <xdr:nvSpPr>
            <xdr:cNvPr id="989257" name="Check Box 73" hidden="1">
              <a:extLst>
                <a:ext uri="{63B3BB69-23CF-44E3-9099-C40C66FF867C}">
                  <a14:compatExt spid="_x0000_s989257"/>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Lead Time Analysis for A,B &amp; C parts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xdr:row>
          <xdr:rowOff>144780</xdr:rowOff>
        </xdr:from>
        <xdr:to>
          <xdr:col>7</xdr:col>
          <xdr:colOff>373380</xdr:colOff>
          <xdr:row>15</xdr:row>
          <xdr:rowOff>137160</xdr:rowOff>
        </xdr:to>
        <xdr:sp macro="" textlink="">
          <xdr:nvSpPr>
            <xdr:cNvPr id="989258" name="Check Box 74" hidden="1">
              <a:extLst>
                <a:ext uri="{63B3BB69-23CF-44E3-9099-C40C66FF867C}">
                  <a14:compatExt spid="_x0000_s989258"/>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FVT (Functional VerificationTest)</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7</xdr:col>
      <xdr:colOff>380344</xdr:colOff>
      <xdr:row>17</xdr:row>
      <xdr:rowOff>154781</xdr:rowOff>
    </xdr:from>
    <xdr:to>
      <xdr:col>18</xdr:col>
      <xdr:colOff>237469</xdr:colOff>
      <xdr:row>19</xdr:row>
      <xdr:rowOff>150594</xdr:rowOff>
    </xdr:to>
    <xdr:sp macro="" textlink="">
      <xdr:nvSpPr>
        <xdr:cNvPr id="2" name="Title 1"/>
        <xdr:cNvSpPr>
          <a:spLocks noGrp="1"/>
        </xdr:cNvSpPr>
      </xdr:nvSpPr>
      <xdr:spPr bwMode="auto">
        <a:xfrm>
          <a:off x="5916750" y="3274219"/>
          <a:ext cx="6286500" cy="400625"/>
        </a:xfrm>
        <a:prstGeom prst="rect">
          <a:avLst/>
        </a:prstGeom>
        <a:noFill/>
        <a:ln w="9525">
          <a:noFill/>
          <a:miter lim="800000"/>
          <a:headEnd/>
          <a:tailEnd/>
        </a:ln>
      </xdr:spPr>
      <xdr:txBody>
        <a:bodyPr vert="horz" wrap="square" lIns="91440" tIns="45720" rIns="91440" bIns="45720" numCol="1" anchor="b" anchorCtr="0" compatLnSpc="1">
          <a:prstTxWarp prst="textNoShape">
            <a:avLst/>
          </a:prstTxWarp>
        </a:bodyPr>
        <a:lstStyle>
          <a:lvl1pPr algn="l" rtl="0" eaLnBrk="1" fontAlgn="base" hangingPunct="1">
            <a:lnSpc>
              <a:spcPct val="85000"/>
            </a:lnSpc>
            <a:spcBef>
              <a:spcPct val="0"/>
            </a:spcBef>
            <a:spcAft>
              <a:spcPct val="0"/>
            </a:spcAft>
            <a:defRPr sz="2400" b="1" baseline="0">
              <a:solidFill>
                <a:srgbClr val="063868"/>
              </a:solidFill>
              <a:latin typeface="+mj-lt"/>
              <a:ea typeface="ヒラギノ角ゴ Pro W3" pitchFamily="-65" charset="-128"/>
              <a:cs typeface="ヒラギノ角ゴ Pro W3" pitchFamily="-65" charset="-128"/>
            </a:defRPr>
          </a:lvl1pPr>
          <a:lvl2pPr algn="l" rtl="0" eaLnBrk="1" fontAlgn="base" hangingPunct="1">
            <a:lnSpc>
              <a:spcPct val="85000"/>
            </a:lnSpc>
            <a:spcBef>
              <a:spcPct val="0"/>
            </a:spcBef>
            <a:spcAft>
              <a:spcPct val="0"/>
            </a:spcAft>
            <a:defRPr sz="3000" b="1">
              <a:solidFill>
                <a:schemeClr val="tx1"/>
              </a:solidFill>
              <a:latin typeface="Arial" charset="0"/>
              <a:ea typeface="ヒラギノ角ゴ Pro W3" pitchFamily="-65" charset="-128"/>
              <a:cs typeface="ヒラギノ角ゴ Pro W3" pitchFamily="-65" charset="-128"/>
            </a:defRPr>
          </a:lvl2pPr>
          <a:lvl3pPr algn="l" rtl="0" eaLnBrk="1" fontAlgn="base" hangingPunct="1">
            <a:lnSpc>
              <a:spcPct val="85000"/>
            </a:lnSpc>
            <a:spcBef>
              <a:spcPct val="0"/>
            </a:spcBef>
            <a:spcAft>
              <a:spcPct val="0"/>
            </a:spcAft>
            <a:defRPr sz="3000" b="1">
              <a:solidFill>
                <a:schemeClr val="tx1"/>
              </a:solidFill>
              <a:latin typeface="Arial" charset="0"/>
              <a:ea typeface="ヒラギノ角ゴ Pro W3" pitchFamily="-65" charset="-128"/>
              <a:cs typeface="ヒラギノ角ゴ Pro W3" pitchFamily="-65" charset="-128"/>
            </a:defRPr>
          </a:lvl3pPr>
          <a:lvl4pPr algn="l" rtl="0" eaLnBrk="1" fontAlgn="base" hangingPunct="1">
            <a:lnSpc>
              <a:spcPct val="85000"/>
            </a:lnSpc>
            <a:spcBef>
              <a:spcPct val="0"/>
            </a:spcBef>
            <a:spcAft>
              <a:spcPct val="0"/>
            </a:spcAft>
            <a:defRPr sz="3000" b="1">
              <a:solidFill>
                <a:schemeClr val="tx1"/>
              </a:solidFill>
              <a:latin typeface="Arial" charset="0"/>
              <a:ea typeface="ヒラギノ角ゴ Pro W3" pitchFamily="-65" charset="-128"/>
              <a:cs typeface="ヒラギノ角ゴ Pro W3" pitchFamily="-65" charset="-128"/>
            </a:defRPr>
          </a:lvl4pPr>
          <a:lvl5pPr algn="l" rtl="0" eaLnBrk="1" fontAlgn="base" hangingPunct="1">
            <a:lnSpc>
              <a:spcPct val="85000"/>
            </a:lnSpc>
            <a:spcBef>
              <a:spcPct val="0"/>
            </a:spcBef>
            <a:spcAft>
              <a:spcPct val="0"/>
            </a:spcAft>
            <a:defRPr sz="3000" b="1">
              <a:solidFill>
                <a:schemeClr val="tx1"/>
              </a:solidFill>
              <a:latin typeface="Arial" charset="0"/>
              <a:ea typeface="ヒラギノ角ゴ Pro W3" pitchFamily="-65" charset="-128"/>
              <a:cs typeface="ヒラギノ角ゴ Pro W3" pitchFamily="-65" charset="-128"/>
            </a:defRPr>
          </a:lvl5pPr>
          <a:lvl6pPr marL="457200" algn="l" rtl="0" eaLnBrk="1" fontAlgn="base" hangingPunct="1">
            <a:lnSpc>
              <a:spcPct val="85000"/>
            </a:lnSpc>
            <a:spcBef>
              <a:spcPct val="0"/>
            </a:spcBef>
            <a:spcAft>
              <a:spcPct val="0"/>
            </a:spcAft>
            <a:defRPr sz="3000" b="1">
              <a:solidFill>
                <a:schemeClr val="tx1"/>
              </a:solidFill>
              <a:latin typeface="Arial" charset="0"/>
            </a:defRPr>
          </a:lvl6pPr>
          <a:lvl7pPr marL="914400" algn="l" rtl="0" eaLnBrk="1" fontAlgn="base" hangingPunct="1">
            <a:lnSpc>
              <a:spcPct val="85000"/>
            </a:lnSpc>
            <a:spcBef>
              <a:spcPct val="0"/>
            </a:spcBef>
            <a:spcAft>
              <a:spcPct val="0"/>
            </a:spcAft>
            <a:defRPr sz="3000" b="1">
              <a:solidFill>
                <a:schemeClr val="tx1"/>
              </a:solidFill>
              <a:latin typeface="Arial" charset="0"/>
            </a:defRPr>
          </a:lvl7pPr>
          <a:lvl8pPr marL="1371600" algn="l" rtl="0" eaLnBrk="1" fontAlgn="base" hangingPunct="1">
            <a:lnSpc>
              <a:spcPct val="85000"/>
            </a:lnSpc>
            <a:spcBef>
              <a:spcPct val="0"/>
            </a:spcBef>
            <a:spcAft>
              <a:spcPct val="0"/>
            </a:spcAft>
            <a:defRPr sz="3000" b="1">
              <a:solidFill>
                <a:schemeClr val="tx1"/>
              </a:solidFill>
              <a:latin typeface="Arial" charset="0"/>
            </a:defRPr>
          </a:lvl8pPr>
          <a:lvl9pPr marL="1828800" algn="l" rtl="0" eaLnBrk="1" fontAlgn="base" hangingPunct="1">
            <a:lnSpc>
              <a:spcPct val="85000"/>
            </a:lnSpc>
            <a:spcBef>
              <a:spcPct val="0"/>
            </a:spcBef>
            <a:spcAft>
              <a:spcPct val="0"/>
            </a:spcAft>
            <a:defRPr sz="3000" b="1">
              <a:solidFill>
                <a:schemeClr val="tx1"/>
              </a:solidFill>
              <a:latin typeface="Arial" charset="0"/>
            </a:defRPr>
          </a:lvl9pPr>
        </a:lstStyle>
        <a:p>
          <a:endParaRPr lang="en-US" sz="2800">
            <a:solidFill>
              <a:srgbClr val="0000FF"/>
            </a:solidFill>
          </a:endParaRPr>
        </a:p>
      </xdr:txBody>
    </xdr:sp>
    <xdr:clientData/>
  </xdr:twoCellAnchor>
  <xdr:twoCellAnchor>
    <xdr:from>
      <xdr:col>12</xdr:col>
      <xdr:colOff>449858</xdr:colOff>
      <xdr:row>2</xdr:row>
      <xdr:rowOff>68354</xdr:rowOff>
    </xdr:from>
    <xdr:to>
      <xdr:col>15</xdr:col>
      <xdr:colOff>449688</xdr:colOff>
      <xdr:row>4</xdr:row>
      <xdr:rowOff>87017</xdr:rowOff>
    </xdr:to>
    <xdr:sp macro="" textlink="">
      <xdr:nvSpPr>
        <xdr:cNvPr id="20" name="Text Box 47"/>
        <xdr:cNvSpPr txBox="1">
          <a:spLocks noChangeArrowheads="1"/>
        </xdr:cNvSpPr>
      </xdr:nvSpPr>
      <xdr:spPr bwMode="auto">
        <a:xfrm>
          <a:off x="7765058" y="392204"/>
          <a:ext cx="1828630" cy="342513"/>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200" b="0" i="0" u="none" strike="noStrike" baseline="0">
              <a:solidFill>
                <a:srgbClr val="000000"/>
              </a:solidFill>
              <a:latin typeface="+mn-lt"/>
              <a:cs typeface="Times New Roman"/>
            </a:rPr>
            <a:t> </a:t>
          </a:r>
        </a:p>
        <a:p>
          <a:pPr algn="l" rtl="0">
            <a:defRPr sz="1000"/>
          </a:pPr>
          <a:endParaRPr lang="en-US" sz="1200" b="0" i="0" u="none" strike="noStrike" baseline="0">
            <a:solidFill>
              <a:srgbClr val="000000"/>
            </a:solidFill>
            <a:latin typeface="+mn-lt"/>
            <a:cs typeface="Times New Roman"/>
          </a:endParaRPr>
        </a:p>
      </xdr:txBody>
    </xdr:sp>
    <xdr:clientData/>
  </xdr:twoCellAnchor>
  <xdr:twoCellAnchor>
    <xdr:from>
      <xdr:col>18</xdr:col>
      <xdr:colOff>363801</xdr:colOff>
      <xdr:row>7</xdr:row>
      <xdr:rowOff>89155</xdr:rowOff>
    </xdr:from>
    <xdr:to>
      <xdr:col>20</xdr:col>
      <xdr:colOff>228179</xdr:colOff>
      <xdr:row>9</xdr:row>
      <xdr:rowOff>108432</xdr:rowOff>
    </xdr:to>
    <xdr:sp macro="" textlink="">
      <xdr:nvSpPr>
        <xdr:cNvPr id="29" name="Text Box 38"/>
        <xdr:cNvSpPr txBox="1">
          <a:spLocks noChangeArrowheads="1"/>
        </xdr:cNvSpPr>
      </xdr:nvSpPr>
      <xdr:spPr bwMode="auto">
        <a:xfrm>
          <a:off x="11336601" y="1222630"/>
          <a:ext cx="1083578" cy="343127"/>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1200" b="1" i="0" u="none" strike="noStrike" baseline="0">
            <a:solidFill>
              <a:srgbClr val="000000"/>
            </a:solidFill>
            <a:latin typeface="+mn-lt"/>
            <a:cs typeface="Times New Roman"/>
          </a:endParaRPr>
        </a:p>
      </xdr:txBody>
    </xdr:sp>
    <xdr:clientData/>
  </xdr:twoCellAnchor>
  <xdr:twoCellAnchor>
    <xdr:from>
      <xdr:col>10</xdr:col>
      <xdr:colOff>381000</xdr:colOff>
      <xdr:row>5</xdr:row>
      <xdr:rowOff>60026</xdr:rowOff>
    </xdr:from>
    <xdr:to>
      <xdr:col>14</xdr:col>
      <xdr:colOff>1622</xdr:colOff>
      <xdr:row>7</xdr:row>
      <xdr:rowOff>78689</xdr:rowOff>
    </xdr:to>
    <xdr:sp macro="" textlink="">
      <xdr:nvSpPr>
        <xdr:cNvPr id="34" name="Text Box 29"/>
        <xdr:cNvSpPr txBox="1">
          <a:spLocks noChangeArrowheads="1"/>
        </xdr:cNvSpPr>
      </xdr:nvSpPr>
      <xdr:spPr bwMode="auto">
        <a:xfrm flipH="1">
          <a:off x="7489031" y="1179214"/>
          <a:ext cx="2049497" cy="352038"/>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1400" b="1" i="0" u="none" strike="noStrike" baseline="0">
            <a:solidFill>
              <a:srgbClr val="000000"/>
            </a:solidFill>
            <a:latin typeface="+mn-lt"/>
            <a:cs typeface="Times New Roman"/>
          </a:endParaRPr>
        </a:p>
      </xdr:txBody>
    </xdr:sp>
    <xdr:clientData/>
  </xdr:twoCellAnchor>
  <xdr:twoCellAnchor>
    <xdr:from>
      <xdr:col>16</xdr:col>
      <xdr:colOff>11205</xdr:colOff>
      <xdr:row>12</xdr:row>
      <xdr:rowOff>116542</xdr:rowOff>
    </xdr:from>
    <xdr:to>
      <xdr:col>20</xdr:col>
      <xdr:colOff>425823</xdr:colOff>
      <xdr:row>21</xdr:row>
      <xdr:rowOff>0</xdr:rowOff>
    </xdr:to>
    <xdr:sp macro="" textlink="">
      <xdr:nvSpPr>
        <xdr:cNvPr id="38" name="Text Box 26"/>
        <xdr:cNvSpPr txBox="1">
          <a:spLocks noChangeArrowheads="1"/>
        </xdr:cNvSpPr>
      </xdr:nvSpPr>
      <xdr:spPr bwMode="auto">
        <a:xfrm>
          <a:off x="9764805" y="2059642"/>
          <a:ext cx="2853018" cy="1340783"/>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1100" b="0" i="0" u="none" strike="noStrike" baseline="0">
            <a:solidFill>
              <a:srgbClr val="000000"/>
            </a:solidFill>
            <a:latin typeface="+mn-lt"/>
            <a:cs typeface="Times New Roman"/>
          </a:endParaRPr>
        </a:p>
        <a:p>
          <a:pPr algn="l" rtl="0">
            <a:defRPr sz="1000"/>
          </a:pPr>
          <a:endParaRPr lang="en-US" sz="1100" b="0" i="0" u="none" strike="noStrike" baseline="0">
            <a:solidFill>
              <a:srgbClr val="000000"/>
            </a:solidFill>
            <a:latin typeface="+mn-lt"/>
            <a:cs typeface="Times New Roman"/>
          </a:endParaRPr>
        </a:p>
      </xdr:txBody>
    </xdr:sp>
    <xdr:clientData/>
  </xdr:twoCellAnchor>
  <xdr:twoCellAnchor>
    <xdr:from>
      <xdr:col>0</xdr:col>
      <xdr:colOff>0</xdr:colOff>
      <xdr:row>37</xdr:row>
      <xdr:rowOff>47625</xdr:rowOff>
    </xdr:from>
    <xdr:to>
      <xdr:col>8</xdr:col>
      <xdr:colOff>593612</xdr:colOff>
      <xdr:row>146</xdr:row>
      <xdr:rowOff>85043</xdr:rowOff>
    </xdr:to>
    <xdr:grpSp>
      <xdr:nvGrpSpPr>
        <xdr:cNvPr id="39" name="Group 38"/>
        <xdr:cNvGrpSpPr/>
      </xdr:nvGrpSpPr>
      <xdr:grpSpPr>
        <a:xfrm>
          <a:off x="0" y="6753225"/>
          <a:ext cx="6880112" cy="18033318"/>
          <a:chOff x="0" y="0"/>
          <a:chExt cx="6677025" cy="17021175"/>
        </a:xfrm>
      </xdr:grpSpPr>
      <xdr:pic>
        <xdr:nvPicPr>
          <xdr:cNvPr id="40" name="Picture 1"/>
          <xdr:cNvPicPr>
            <a:picLocks noChangeAspect="1" noChangeArrowheads="1"/>
          </xdr:cNvPicPr>
        </xdr:nvPicPr>
        <xdr:blipFill>
          <a:blip xmlns:r="http://schemas.openxmlformats.org/officeDocument/2006/relationships" r:embed="rId1" cstate="print"/>
          <a:srcRect l="16992" t="11458" r="14551"/>
          <a:stretch>
            <a:fillRect/>
          </a:stretch>
        </xdr:blipFill>
        <xdr:spPr bwMode="auto">
          <a:xfrm>
            <a:off x="0" y="0"/>
            <a:ext cx="6677025" cy="6477000"/>
          </a:xfrm>
          <a:prstGeom prst="rect">
            <a:avLst/>
          </a:prstGeom>
          <a:noFill/>
          <a:ln w="1">
            <a:noFill/>
            <a:miter lim="800000"/>
            <a:headEnd/>
            <a:tailEnd type="none" w="med" len="med"/>
          </a:ln>
          <a:effectLst/>
        </xdr:spPr>
      </xdr:pic>
      <xdr:pic>
        <xdr:nvPicPr>
          <xdr:cNvPr id="41" name="Picture 2"/>
          <xdr:cNvPicPr>
            <a:picLocks noChangeAspect="1" noChangeArrowheads="1"/>
          </xdr:cNvPicPr>
        </xdr:nvPicPr>
        <xdr:blipFill>
          <a:blip xmlns:r="http://schemas.openxmlformats.org/officeDocument/2006/relationships" r:embed="rId2" cstate="print"/>
          <a:srcRect l="16993" t="53906" r="14551" b="6771"/>
          <a:stretch>
            <a:fillRect/>
          </a:stretch>
        </xdr:blipFill>
        <xdr:spPr bwMode="auto">
          <a:xfrm>
            <a:off x="0" y="5619750"/>
            <a:ext cx="6677025" cy="2876550"/>
          </a:xfrm>
          <a:prstGeom prst="rect">
            <a:avLst/>
          </a:prstGeom>
          <a:noFill/>
          <a:ln w="1">
            <a:noFill/>
            <a:miter lim="800000"/>
            <a:headEnd/>
            <a:tailEnd type="none" w="med" len="med"/>
          </a:ln>
          <a:effectLst/>
        </xdr:spPr>
      </xdr:pic>
      <xdr:pic>
        <xdr:nvPicPr>
          <xdr:cNvPr id="42" name="Picture 3"/>
          <xdr:cNvPicPr>
            <a:picLocks noChangeAspect="1" noChangeArrowheads="1"/>
          </xdr:cNvPicPr>
        </xdr:nvPicPr>
        <xdr:blipFill>
          <a:blip xmlns:r="http://schemas.openxmlformats.org/officeDocument/2006/relationships" r:embed="rId3" cstate="print"/>
          <a:srcRect l="17090" t="11849" r="14551"/>
          <a:stretch>
            <a:fillRect/>
          </a:stretch>
        </xdr:blipFill>
        <xdr:spPr bwMode="auto">
          <a:xfrm>
            <a:off x="0" y="8458200"/>
            <a:ext cx="6667500" cy="6448425"/>
          </a:xfrm>
          <a:prstGeom prst="rect">
            <a:avLst/>
          </a:prstGeom>
          <a:noFill/>
          <a:ln w="1">
            <a:noFill/>
            <a:miter lim="800000"/>
            <a:headEnd/>
            <a:tailEnd type="none" w="med" len="med"/>
          </a:ln>
          <a:effectLst/>
        </xdr:spPr>
      </xdr:pic>
      <xdr:pic>
        <xdr:nvPicPr>
          <xdr:cNvPr id="43" name="Picture 4"/>
          <xdr:cNvPicPr>
            <a:picLocks noChangeAspect="1" noChangeArrowheads="1"/>
          </xdr:cNvPicPr>
        </xdr:nvPicPr>
        <xdr:blipFill>
          <a:blip xmlns:r="http://schemas.openxmlformats.org/officeDocument/2006/relationships" r:embed="rId4" cstate="print"/>
          <a:srcRect l="16992" t="55208" r="14648" b="5599"/>
          <a:stretch>
            <a:fillRect/>
          </a:stretch>
        </xdr:blipFill>
        <xdr:spPr bwMode="auto">
          <a:xfrm>
            <a:off x="0" y="14154150"/>
            <a:ext cx="6667500" cy="2867025"/>
          </a:xfrm>
          <a:prstGeom prst="rect">
            <a:avLst/>
          </a:prstGeom>
          <a:noFill/>
          <a:ln w="1">
            <a:noFill/>
            <a:miter lim="800000"/>
            <a:headEnd/>
            <a:tailEnd type="none" w="med" len="med"/>
          </a:ln>
          <a:effectLst/>
        </xdr:spPr>
      </xdr:pic>
    </xdr:grpSp>
    <xdr:clientData/>
  </xdr:twoCellAnchor>
  <xdr:twoCellAnchor>
    <xdr:from>
      <xdr:col>9</xdr:col>
      <xdr:colOff>341878</xdr:colOff>
      <xdr:row>35</xdr:row>
      <xdr:rowOff>136072</xdr:rowOff>
    </xdr:from>
    <xdr:to>
      <xdr:col>22</xdr:col>
      <xdr:colOff>205807</xdr:colOff>
      <xdr:row>179</xdr:row>
      <xdr:rowOff>40822</xdr:rowOff>
    </xdr:to>
    <xdr:grpSp>
      <xdr:nvGrpSpPr>
        <xdr:cNvPr id="44" name="Group 43"/>
        <xdr:cNvGrpSpPr/>
      </xdr:nvGrpSpPr>
      <xdr:grpSpPr>
        <a:xfrm>
          <a:off x="7250678" y="6498772"/>
          <a:ext cx="8169729" cy="23691850"/>
          <a:chOff x="0" y="66675"/>
          <a:chExt cx="10292443" cy="24069675"/>
        </a:xfrm>
      </xdr:grpSpPr>
      <xdr:pic>
        <xdr:nvPicPr>
          <xdr:cNvPr id="45" name="Picture 44"/>
          <xdr:cNvPicPr>
            <a:picLocks noChangeAspect="1" noChangeArrowheads="1"/>
          </xdr:cNvPicPr>
        </xdr:nvPicPr>
        <xdr:blipFill>
          <a:blip xmlns:r="http://schemas.openxmlformats.org/officeDocument/2006/relationships" r:embed="rId5" cstate="screen"/>
          <a:srcRect/>
          <a:stretch>
            <a:fillRect/>
          </a:stretch>
        </xdr:blipFill>
        <xdr:spPr bwMode="auto">
          <a:xfrm>
            <a:off x="19050" y="66675"/>
            <a:ext cx="10273393" cy="7127421"/>
          </a:xfrm>
          <a:prstGeom prst="rect">
            <a:avLst/>
          </a:prstGeom>
          <a:noFill/>
          <a:ln w="1">
            <a:noFill/>
            <a:miter lim="800000"/>
            <a:headEnd/>
            <a:tailEnd type="none" w="med" len="med"/>
          </a:ln>
          <a:effectLst/>
        </xdr:spPr>
      </xdr:pic>
      <xdr:pic>
        <xdr:nvPicPr>
          <xdr:cNvPr id="46" name="Picture 45"/>
          <xdr:cNvPicPr>
            <a:picLocks noChangeAspect="1" noChangeArrowheads="1"/>
          </xdr:cNvPicPr>
        </xdr:nvPicPr>
        <xdr:blipFill>
          <a:blip xmlns:r="http://schemas.openxmlformats.org/officeDocument/2006/relationships" r:embed="rId6" cstate="screen"/>
          <a:srcRect/>
          <a:stretch>
            <a:fillRect/>
          </a:stretch>
        </xdr:blipFill>
        <xdr:spPr bwMode="auto">
          <a:xfrm>
            <a:off x="0" y="7184571"/>
            <a:ext cx="10254343" cy="4542065"/>
          </a:xfrm>
          <a:prstGeom prst="rect">
            <a:avLst/>
          </a:prstGeom>
          <a:noFill/>
          <a:ln w="1">
            <a:noFill/>
            <a:miter lim="800000"/>
            <a:headEnd/>
            <a:tailEnd type="none" w="med" len="med"/>
          </a:ln>
          <a:effectLst/>
        </xdr:spPr>
      </xdr:pic>
      <xdr:pic>
        <xdr:nvPicPr>
          <xdr:cNvPr id="47" name="Picture 46"/>
          <xdr:cNvPicPr>
            <a:picLocks noChangeAspect="1" noChangeArrowheads="1"/>
          </xdr:cNvPicPr>
        </xdr:nvPicPr>
        <xdr:blipFill>
          <a:blip xmlns:r="http://schemas.openxmlformats.org/officeDocument/2006/relationships" r:embed="rId7" cstate="email"/>
          <a:srcRect/>
          <a:stretch>
            <a:fillRect/>
          </a:stretch>
        </xdr:blipFill>
        <xdr:spPr bwMode="auto">
          <a:xfrm>
            <a:off x="0" y="11736161"/>
            <a:ext cx="10254343" cy="6819900"/>
          </a:xfrm>
          <a:prstGeom prst="rect">
            <a:avLst/>
          </a:prstGeom>
          <a:noFill/>
          <a:ln w="1">
            <a:noFill/>
            <a:miter lim="800000"/>
            <a:headEnd/>
            <a:tailEnd type="none" w="med" len="med"/>
          </a:ln>
          <a:effectLst/>
        </xdr:spPr>
      </xdr:pic>
      <xdr:pic>
        <xdr:nvPicPr>
          <xdr:cNvPr id="48" name="Picture 47"/>
          <xdr:cNvPicPr>
            <a:picLocks noChangeAspect="1" noChangeArrowheads="1"/>
          </xdr:cNvPicPr>
        </xdr:nvPicPr>
        <xdr:blipFill>
          <a:blip xmlns:r="http://schemas.openxmlformats.org/officeDocument/2006/relationships" r:embed="rId8" cstate="email"/>
          <a:srcRect/>
          <a:stretch>
            <a:fillRect/>
          </a:stretch>
        </xdr:blipFill>
        <xdr:spPr bwMode="auto">
          <a:xfrm>
            <a:off x="0" y="18489386"/>
            <a:ext cx="10254343" cy="5646964"/>
          </a:xfrm>
          <a:prstGeom prst="rect">
            <a:avLst/>
          </a:prstGeom>
          <a:noFill/>
          <a:ln w="1">
            <a:noFill/>
            <a:miter lim="800000"/>
            <a:headEnd/>
            <a:tailEnd type="none" w="med" len="med"/>
          </a:ln>
          <a:effectLst/>
        </xdr:spPr>
      </xdr:pic>
    </xdr:grpSp>
    <xdr:clientData/>
  </xdr:twoCellAnchor>
  <xdr:twoCellAnchor editAs="oneCell">
    <xdr:from>
      <xdr:col>0</xdr:col>
      <xdr:colOff>1</xdr:colOff>
      <xdr:row>0</xdr:row>
      <xdr:rowOff>1</xdr:rowOff>
    </xdr:from>
    <xdr:to>
      <xdr:col>22</xdr:col>
      <xdr:colOff>0</xdr:colOff>
      <xdr:row>36</xdr:row>
      <xdr:rowOff>79375</xdr:rowOff>
    </xdr:to>
    <xdr:pic>
      <xdr:nvPicPr>
        <xdr:cNvPr id="55" name="Picture 54"/>
        <xdr:cNvPicPr>
          <a:picLocks noChangeAspect="1"/>
        </xdr:cNvPicPr>
      </xdr:nvPicPr>
      <xdr:blipFill>
        <a:blip xmlns:r="http://schemas.openxmlformats.org/officeDocument/2006/relationships" r:embed="rId9"/>
        <a:stretch>
          <a:fillRect/>
        </a:stretch>
      </xdr:blipFill>
      <xdr:spPr>
        <a:xfrm>
          <a:off x="1" y="1"/>
          <a:ext cx="14779624" cy="665162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600075</xdr:colOff>
      <xdr:row>19</xdr:row>
      <xdr:rowOff>28575</xdr:rowOff>
    </xdr:from>
    <xdr:to>
      <xdr:col>7</xdr:col>
      <xdr:colOff>206375</xdr:colOff>
      <xdr:row>34</xdr:row>
      <xdr:rowOff>104775</xdr:rowOff>
    </xdr:to>
    <xdr:sp macro="" textlink="">
      <xdr:nvSpPr>
        <xdr:cNvPr id="2" name="Text Box 2"/>
        <xdr:cNvSpPr txBox="1">
          <a:spLocks noChangeArrowheads="1"/>
        </xdr:cNvSpPr>
      </xdr:nvSpPr>
      <xdr:spPr bwMode="auto">
        <a:xfrm>
          <a:off x="1819275" y="3105150"/>
          <a:ext cx="2654300" cy="2505075"/>
        </a:xfrm>
        <a:prstGeom prst="rect">
          <a:avLst/>
        </a:prstGeom>
        <a:noFill/>
        <a:ln w="25400">
          <a:solidFill>
            <a:srgbClr val="000000"/>
          </a:solidFill>
          <a:miter lim="800000"/>
          <a:headEnd/>
          <a:tailEnd/>
        </a:ln>
      </xdr:spPr>
      <xdr:txBody>
        <a:bodyPr vertOverflow="clip" wrap="square" lIns="91440" tIns="45720" rIns="91440" bIns="45720" anchor="t" upright="1"/>
        <a:lstStyle/>
        <a:p>
          <a:pPr algn="l" rtl="0">
            <a:defRPr sz="1000"/>
          </a:pPr>
          <a:endParaRPr lang="en-US" sz="1100" b="1" i="0" strike="noStrike">
            <a:solidFill>
              <a:srgbClr val="000000"/>
            </a:solidFill>
            <a:latin typeface="Times New Roman"/>
            <a:cs typeface="Times New Roman"/>
          </a:endParaRPr>
        </a:p>
        <a:p>
          <a:pPr algn="l" rtl="0">
            <a:defRPr sz="1000"/>
          </a:pPr>
          <a:endParaRPr lang="en-US" sz="1100" b="1" i="0" strike="noStrike">
            <a:solidFill>
              <a:srgbClr val="000000"/>
            </a:solidFill>
            <a:latin typeface="Tahoma"/>
            <a:cs typeface="Tahoma"/>
          </a:endParaRPr>
        </a:p>
        <a:p>
          <a:pPr algn="l" rtl="0">
            <a:defRPr sz="1000"/>
          </a:pPr>
          <a:endParaRPr lang="en-US" sz="900" b="1" i="0" strike="noStrike">
            <a:solidFill>
              <a:srgbClr val="000000"/>
            </a:solidFill>
            <a:latin typeface="Tahoma"/>
            <a:cs typeface="Tahoma"/>
          </a:endParaRPr>
        </a:p>
        <a:p>
          <a:pPr algn="l" rtl="0">
            <a:defRPr sz="1000"/>
          </a:pPr>
          <a:endParaRPr lang="en-US" sz="900" b="1" i="0" strike="noStrike">
            <a:solidFill>
              <a:srgbClr val="000000"/>
            </a:solidFill>
            <a:latin typeface="Tahoma"/>
            <a:cs typeface="Tahoma"/>
          </a:endParaRPr>
        </a:p>
        <a:p>
          <a:pPr algn="l" rtl="0">
            <a:defRPr sz="1000"/>
          </a:pPr>
          <a:endParaRPr lang="en-US" sz="900" b="1" i="0" strike="noStrike">
            <a:solidFill>
              <a:srgbClr val="000000"/>
            </a:solidFill>
            <a:latin typeface="Tahoma"/>
            <a:cs typeface="Tahoma"/>
          </a:endParaRPr>
        </a:p>
        <a:p>
          <a:pPr algn="l" rtl="0">
            <a:defRPr sz="1000"/>
          </a:pPr>
          <a:endParaRPr lang="en-US" sz="900" b="0" i="0" strike="noStrike">
            <a:solidFill>
              <a:srgbClr val="000000"/>
            </a:solidFill>
            <a:latin typeface="Tahoma"/>
            <a:cs typeface="Tahoma"/>
          </a:endParaRPr>
        </a:p>
        <a:p>
          <a:pPr algn="l" rtl="0">
            <a:defRPr sz="1000"/>
          </a:pPr>
          <a:endParaRPr lang="en-US" sz="900" b="1" i="0" strike="noStrike">
            <a:solidFill>
              <a:srgbClr val="000000"/>
            </a:solidFill>
            <a:latin typeface="Tahoma"/>
            <a:cs typeface="Tahoma"/>
          </a:endParaRPr>
        </a:p>
        <a:p>
          <a:pPr algn="l" rtl="0">
            <a:defRPr sz="1000"/>
          </a:pPr>
          <a:endParaRPr lang="en-US" sz="900" b="1" i="0" strike="noStrike">
            <a:solidFill>
              <a:srgbClr val="000000"/>
            </a:solidFill>
            <a:latin typeface="Tahoma"/>
            <a:cs typeface="Tahoma"/>
          </a:endParaRPr>
        </a:p>
        <a:p>
          <a:pPr algn="l" rtl="0">
            <a:defRPr sz="1000"/>
          </a:pPr>
          <a:endParaRPr lang="en-US" sz="900" b="1" i="0" strike="noStrike">
            <a:solidFill>
              <a:srgbClr val="000000"/>
            </a:solidFill>
            <a:latin typeface="Tahoma"/>
            <a:cs typeface="Tahoma"/>
          </a:endParaRPr>
        </a:p>
        <a:p>
          <a:pPr algn="l" rtl="0">
            <a:defRPr sz="1000"/>
          </a:pPr>
          <a:endParaRPr lang="en-US" sz="900" b="1" i="0" strike="noStrike">
            <a:solidFill>
              <a:srgbClr val="000000"/>
            </a:solidFill>
            <a:latin typeface="Tahoma"/>
            <a:cs typeface="Tahoma"/>
          </a:endParaRPr>
        </a:p>
      </xdr:txBody>
    </xdr:sp>
    <xdr:clientData/>
  </xdr:twoCellAnchor>
  <xdr:twoCellAnchor>
    <xdr:from>
      <xdr:col>4</xdr:col>
      <xdr:colOff>66675</xdr:colOff>
      <xdr:row>20</xdr:row>
      <xdr:rowOff>94614</xdr:rowOff>
    </xdr:from>
    <xdr:to>
      <xdr:col>6</xdr:col>
      <xdr:colOff>250825</xdr:colOff>
      <xdr:row>23</xdr:row>
      <xdr:rowOff>96429</xdr:rowOff>
    </xdr:to>
    <xdr:pic>
      <xdr:nvPicPr>
        <xdr:cNvPr id="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2505075" y="3333114"/>
          <a:ext cx="1403350" cy="487590"/>
        </a:xfrm>
        <a:prstGeom prst="rect">
          <a:avLst/>
        </a:prstGeom>
        <a:noFill/>
      </xdr:spPr>
    </xdr:pic>
    <xdr:clientData/>
  </xdr:twoCellAnchor>
  <xdr:twoCellAnchor>
    <xdr:from>
      <xdr:col>4</xdr:col>
      <xdr:colOff>180975</xdr:colOff>
      <xdr:row>25</xdr:row>
      <xdr:rowOff>82865</xdr:rowOff>
    </xdr:from>
    <xdr:to>
      <xdr:col>6</xdr:col>
      <xdr:colOff>104775</xdr:colOff>
      <xdr:row>28</xdr:row>
      <xdr:rowOff>84680</xdr:rowOff>
    </xdr:to>
    <xdr:pic>
      <xdr:nvPicPr>
        <xdr:cNvPr id="4"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2619375" y="4130990"/>
          <a:ext cx="1143000" cy="487590"/>
        </a:xfrm>
        <a:prstGeom prst="rect">
          <a:avLst/>
        </a:prstGeom>
        <a:noFill/>
      </xdr:spPr>
    </xdr:pic>
    <xdr:clientData/>
  </xdr:twoCellAnchor>
  <xdr:twoCellAnchor>
    <xdr:from>
      <xdr:col>3</xdr:col>
      <xdr:colOff>104775</xdr:colOff>
      <xdr:row>21</xdr:row>
      <xdr:rowOff>46672</xdr:rowOff>
    </xdr:from>
    <xdr:to>
      <xdr:col>3</xdr:col>
      <xdr:colOff>561975</xdr:colOff>
      <xdr:row>22</xdr:row>
      <xdr:rowOff>112711</xdr:rowOff>
    </xdr:to>
    <xdr:sp macro="" textlink="">
      <xdr:nvSpPr>
        <xdr:cNvPr id="5" name="Text Box 5"/>
        <xdr:cNvSpPr txBox="1">
          <a:spLocks noChangeArrowheads="1"/>
        </xdr:cNvSpPr>
      </xdr:nvSpPr>
      <xdr:spPr bwMode="auto">
        <a:xfrm>
          <a:off x="1933575" y="3447097"/>
          <a:ext cx="457200" cy="22796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100" b="1" i="0" strike="noStrike">
              <a:solidFill>
                <a:srgbClr val="000000"/>
              </a:solidFill>
              <a:latin typeface="Calibri"/>
            </a:rPr>
            <a:t>P/N:</a:t>
          </a:r>
        </a:p>
        <a:p>
          <a:pPr algn="l" rtl="0">
            <a:defRPr sz="1000"/>
          </a:pPr>
          <a:endParaRPr lang="en-US" sz="1100" b="1" i="0" strike="noStrike">
            <a:solidFill>
              <a:srgbClr val="000000"/>
            </a:solidFill>
            <a:latin typeface="Calibri"/>
          </a:endParaRPr>
        </a:p>
      </xdr:txBody>
    </xdr:sp>
    <xdr:clientData/>
  </xdr:twoCellAnchor>
  <xdr:twoCellAnchor>
    <xdr:from>
      <xdr:col>3</xdr:col>
      <xdr:colOff>104775</xdr:colOff>
      <xdr:row>26</xdr:row>
      <xdr:rowOff>34922</xdr:rowOff>
    </xdr:from>
    <xdr:to>
      <xdr:col>3</xdr:col>
      <xdr:colOff>561975</xdr:colOff>
      <xdr:row>27</xdr:row>
      <xdr:rowOff>100961</xdr:rowOff>
    </xdr:to>
    <xdr:sp macro="" textlink="">
      <xdr:nvSpPr>
        <xdr:cNvPr id="6" name="Text Box 6"/>
        <xdr:cNvSpPr txBox="1">
          <a:spLocks noChangeArrowheads="1"/>
        </xdr:cNvSpPr>
      </xdr:nvSpPr>
      <xdr:spPr bwMode="auto">
        <a:xfrm>
          <a:off x="1933575" y="4244972"/>
          <a:ext cx="457200" cy="22796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100" b="1" i="0" strike="noStrike">
              <a:solidFill>
                <a:srgbClr val="000000"/>
              </a:solidFill>
              <a:latin typeface="Calibri"/>
            </a:rPr>
            <a:t>Qty:</a:t>
          </a:r>
        </a:p>
        <a:p>
          <a:pPr algn="l" rtl="0">
            <a:defRPr sz="1000"/>
          </a:pPr>
          <a:endParaRPr lang="en-US" sz="1100" b="1" i="0" strike="noStrike">
            <a:solidFill>
              <a:srgbClr val="000000"/>
            </a:solidFill>
            <a:latin typeface="Calibri"/>
          </a:endParaRPr>
        </a:p>
      </xdr:txBody>
    </xdr:sp>
    <xdr:clientData/>
  </xdr:twoCellAnchor>
  <xdr:twoCellAnchor>
    <xdr:from>
      <xdr:col>4</xdr:col>
      <xdr:colOff>485775</xdr:colOff>
      <xdr:row>28</xdr:row>
      <xdr:rowOff>43520</xdr:rowOff>
    </xdr:from>
    <xdr:to>
      <xdr:col>5</xdr:col>
      <xdr:colOff>476250</xdr:colOff>
      <xdr:row>29</xdr:row>
      <xdr:rowOff>123825</xdr:rowOff>
    </xdr:to>
    <xdr:sp macro="" textlink="">
      <xdr:nvSpPr>
        <xdr:cNvPr id="7" name="Text Box 7"/>
        <xdr:cNvSpPr txBox="1">
          <a:spLocks noChangeArrowheads="1"/>
        </xdr:cNvSpPr>
      </xdr:nvSpPr>
      <xdr:spPr bwMode="auto">
        <a:xfrm>
          <a:off x="2924175" y="4577420"/>
          <a:ext cx="600075" cy="242230"/>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100" b="1" i="0" strike="noStrike">
              <a:solidFill>
                <a:srgbClr val="000000"/>
              </a:solidFill>
              <a:latin typeface="Calibri"/>
              <a:cs typeface="+mn-cs"/>
            </a:rPr>
            <a:t>QTY</a:t>
          </a:r>
          <a:endParaRPr lang="en-US" sz="1100" b="1" i="0" strike="noStrike">
            <a:solidFill>
              <a:srgbClr val="000000"/>
            </a:solidFill>
            <a:latin typeface="Times New Roman"/>
            <a:cs typeface="Times New Roman"/>
          </a:endParaRPr>
        </a:p>
        <a:p>
          <a:pPr algn="ctr" rtl="0">
            <a:defRPr sz="1000"/>
          </a:pPr>
          <a:endParaRPr lang="en-US" sz="1100" b="1" i="0" strike="noStrike">
            <a:solidFill>
              <a:srgbClr val="000000"/>
            </a:solidFill>
            <a:latin typeface="Times New Roman"/>
            <a:cs typeface="Times New Roman"/>
          </a:endParaRPr>
        </a:p>
      </xdr:txBody>
    </xdr:sp>
    <xdr:clientData/>
  </xdr:twoCellAnchor>
  <xdr:twoCellAnchor>
    <xdr:from>
      <xdr:col>4</xdr:col>
      <xdr:colOff>76201</xdr:colOff>
      <xdr:row>23</xdr:row>
      <xdr:rowOff>64767</xdr:rowOff>
    </xdr:from>
    <xdr:to>
      <xdr:col>6</xdr:col>
      <xdr:colOff>342901</xdr:colOff>
      <xdr:row>24</xdr:row>
      <xdr:rowOff>142875</xdr:rowOff>
    </xdr:to>
    <xdr:sp macro="" textlink="">
      <xdr:nvSpPr>
        <xdr:cNvPr id="8" name="Text Box 8"/>
        <xdr:cNvSpPr txBox="1">
          <a:spLocks noChangeArrowheads="1"/>
        </xdr:cNvSpPr>
      </xdr:nvSpPr>
      <xdr:spPr bwMode="auto">
        <a:xfrm>
          <a:off x="2514601" y="3789042"/>
          <a:ext cx="1485900" cy="240033"/>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200" b="1" i="0" strike="noStrike" baseline="0">
              <a:solidFill>
                <a:srgbClr val="000000"/>
              </a:solidFill>
              <a:latin typeface="+mn-lt"/>
              <a:cs typeface="+mn-cs"/>
            </a:rPr>
            <a:t>AL PARTNO-LF-A</a:t>
          </a:r>
          <a:endParaRPr lang="en-US" sz="1200" b="1" i="0" strike="noStrike">
            <a:solidFill>
              <a:srgbClr val="000000"/>
            </a:solidFill>
            <a:latin typeface="Times New Roman"/>
            <a:cs typeface="Times New Roman"/>
          </a:endParaRPr>
        </a:p>
      </xdr:txBody>
    </xdr:sp>
    <xdr:clientData/>
  </xdr:twoCellAnchor>
  <xdr:twoCellAnchor>
    <xdr:from>
      <xdr:col>4</xdr:col>
      <xdr:colOff>180975</xdr:colOff>
      <xdr:row>29</xdr:row>
      <xdr:rowOff>119057</xdr:rowOff>
    </xdr:from>
    <xdr:to>
      <xdr:col>7</xdr:col>
      <xdr:colOff>161925</xdr:colOff>
      <xdr:row>32</xdr:row>
      <xdr:rowOff>38099</xdr:rowOff>
    </xdr:to>
    <xdr:sp macro="" textlink="">
      <xdr:nvSpPr>
        <xdr:cNvPr id="9" name="Text Box 9"/>
        <xdr:cNvSpPr txBox="1">
          <a:spLocks noChangeArrowheads="1"/>
        </xdr:cNvSpPr>
      </xdr:nvSpPr>
      <xdr:spPr bwMode="auto">
        <a:xfrm>
          <a:off x="2619375" y="4814882"/>
          <a:ext cx="1809750" cy="404817"/>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000" b="1" i="0" u="none" strike="noStrike">
              <a:effectLst/>
              <a:latin typeface="+mn-lt"/>
              <a:ea typeface="+mn-ea"/>
              <a:cs typeface="+mn-cs"/>
            </a:rPr>
            <a:t> ASSEMBLY LOCKING ACTUATOR</a:t>
          </a:r>
          <a:r>
            <a:rPr lang="en-US" sz="900"/>
            <a:t> </a:t>
          </a:r>
          <a:endParaRPr lang="en-US" sz="900" b="1" i="0" strike="noStrike">
            <a:solidFill>
              <a:srgbClr val="000000"/>
            </a:solidFill>
            <a:latin typeface="+mn-lt"/>
            <a:cs typeface="Times New Roman"/>
          </a:endParaRPr>
        </a:p>
      </xdr:txBody>
    </xdr:sp>
    <xdr:clientData/>
  </xdr:twoCellAnchor>
  <xdr:twoCellAnchor>
    <xdr:from>
      <xdr:col>4</xdr:col>
      <xdr:colOff>238125</xdr:colOff>
      <xdr:row>18</xdr:row>
      <xdr:rowOff>152320</xdr:rowOff>
    </xdr:from>
    <xdr:to>
      <xdr:col>6</xdr:col>
      <xdr:colOff>161925</xdr:colOff>
      <xdr:row>20</xdr:row>
      <xdr:rowOff>76199</xdr:rowOff>
    </xdr:to>
    <xdr:sp macro="" textlink="">
      <xdr:nvSpPr>
        <xdr:cNvPr id="10" name="Text Box 10"/>
        <xdr:cNvSpPr txBox="1">
          <a:spLocks noChangeArrowheads="1"/>
        </xdr:cNvSpPr>
      </xdr:nvSpPr>
      <xdr:spPr bwMode="auto">
        <a:xfrm>
          <a:off x="2676525" y="3066970"/>
          <a:ext cx="1143000" cy="247729"/>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600" b="1" i="0" strike="noStrike">
              <a:solidFill>
                <a:srgbClr val="000000"/>
              </a:solidFill>
              <a:latin typeface="+mn-lt"/>
              <a:cs typeface="Times New Roman"/>
            </a:rPr>
            <a:t>SUPPLIER</a:t>
          </a:r>
        </a:p>
        <a:p>
          <a:pPr algn="l" rtl="0">
            <a:defRPr sz="1000"/>
          </a:pPr>
          <a:endParaRPr lang="en-US" sz="1600" b="1" i="0" strike="noStrike">
            <a:solidFill>
              <a:srgbClr val="000000"/>
            </a:solidFill>
            <a:latin typeface="+mn-lt"/>
            <a:cs typeface="Times New Roman"/>
          </a:endParaRPr>
        </a:p>
      </xdr:txBody>
    </xdr:sp>
    <xdr:clientData/>
  </xdr:twoCellAnchor>
  <xdr:twoCellAnchor>
    <xdr:from>
      <xdr:col>5</xdr:col>
      <xdr:colOff>142875</xdr:colOff>
      <xdr:row>32</xdr:row>
      <xdr:rowOff>37840</xdr:rowOff>
    </xdr:from>
    <xdr:to>
      <xdr:col>7</xdr:col>
      <xdr:colOff>66675</xdr:colOff>
      <xdr:row>33</xdr:row>
      <xdr:rowOff>103879</xdr:rowOff>
    </xdr:to>
    <xdr:sp macro="" textlink="">
      <xdr:nvSpPr>
        <xdr:cNvPr id="11" name="Text Box 11"/>
        <xdr:cNvSpPr txBox="1">
          <a:spLocks noChangeArrowheads="1"/>
        </xdr:cNvSpPr>
      </xdr:nvSpPr>
      <xdr:spPr bwMode="auto">
        <a:xfrm>
          <a:off x="3190875" y="5219440"/>
          <a:ext cx="1143000" cy="22796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100" b="1" i="0" strike="noStrike">
              <a:solidFill>
                <a:srgbClr val="000000"/>
              </a:solidFill>
              <a:latin typeface="Calibri"/>
            </a:rPr>
            <a:t>Month, Year</a:t>
          </a:r>
          <a:endParaRPr lang="en-US" sz="1100" b="1" i="0" strike="noStrike">
            <a:solidFill>
              <a:srgbClr val="000000"/>
            </a:solidFill>
            <a:latin typeface="Times New Roman"/>
            <a:cs typeface="Times New Roman"/>
          </a:endParaRPr>
        </a:p>
      </xdr:txBody>
    </xdr:sp>
    <xdr:clientData/>
  </xdr:twoCellAnchor>
  <xdr:twoCellAnchor>
    <xdr:from>
      <xdr:col>7</xdr:col>
      <xdr:colOff>409574</xdr:colOff>
      <xdr:row>19</xdr:row>
      <xdr:rowOff>62770</xdr:rowOff>
    </xdr:from>
    <xdr:to>
      <xdr:col>10</xdr:col>
      <xdr:colOff>476249</xdr:colOff>
      <xdr:row>20</xdr:row>
      <xdr:rowOff>142875</xdr:rowOff>
    </xdr:to>
    <xdr:sp macro="" textlink="">
      <xdr:nvSpPr>
        <xdr:cNvPr id="12" name="Text Box 12"/>
        <xdr:cNvSpPr txBox="1">
          <a:spLocks noChangeArrowheads="1"/>
        </xdr:cNvSpPr>
      </xdr:nvSpPr>
      <xdr:spPr bwMode="auto">
        <a:xfrm>
          <a:off x="4676774" y="3139345"/>
          <a:ext cx="1895475" cy="24203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100" b="1" i="0" strike="noStrike">
              <a:solidFill>
                <a:srgbClr val="000000"/>
              </a:solidFill>
              <a:latin typeface="Calibri"/>
            </a:rPr>
            <a:t>Supplier Name  or Logo</a:t>
          </a:r>
        </a:p>
        <a:p>
          <a:pPr algn="l" rtl="0">
            <a:defRPr sz="1000"/>
          </a:pPr>
          <a:endParaRPr lang="en-US" sz="1100" b="1" i="0" strike="noStrike">
            <a:solidFill>
              <a:srgbClr val="000000"/>
            </a:solidFill>
            <a:latin typeface="Calibri"/>
          </a:endParaRPr>
        </a:p>
      </xdr:txBody>
    </xdr:sp>
    <xdr:clientData/>
  </xdr:twoCellAnchor>
  <xdr:twoCellAnchor>
    <xdr:from>
      <xdr:col>7</xdr:col>
      <xdr:colOff>409575</xdr:colOff>
      <xdr:row>21</xdr:row>
      <xdr:rowOff>42872</xdr:rowOff>
    </xdr:from>
    <xdr:to>
      <xdr:col>10</xdr:col>
      <xdr:colOff>66675</xdr:colOff>
      <xdr:row>22</xdr:row>
      <xdr:rowOff>108911</xdr:rowOff>
    </xdr:to>
    <xdr:sp macro="" textlink="">
      <xdr:nvSpPr>
        <xdr:cNvPr id="13" name="Text Box 13"/>
        <xdr:cNvSpPr txBox="1">
          <a:spLocks noChangeArrowheads="1"/>
        </xdr:cNvSpPr>
      </xdr:nvSpPr>
      <xdr:spPr bwMode="auto">
        <a:xfrm>
          <a:off x="4676775" y="3443297"/>
          <a:ext cx="1485900" cy="22796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100" b="1" i="0" strike="noStrike">
              <a:solidFill>
                <a:srgbClr val="000000"/>
              </a:solidFill>
              <a:latin typeface="Calibri"/>
            </a:rPr>
            <a:t>Assembly part number</a:t>
          </a:r>
          <a:endParaRPr lang="en-US" sz="1100" b="1" i="0" strike="noStrike">
            <a:solidFill>
              <a:srgbClr val="000000"/>
            </a:solidFill>
            <a:latin typeface="Times New Roman"/>
            <a:cs typeface="Times New Roman"/>
          </a:endParaRPr>
        </a:p>
        <a:p>
          <a:pPr algn="l" rtl="0">
            <a:defRPr sz="1000"/>
          </a:pPr>
          <a:endParaRPr lang="en-US" sz="1100" b="1" i="0" strike="noStrike">
            <a:solidFill>
              <a:srgbClr val="000000"/>
            </a:solidFill>
            <a:latin typeface="Times New Roman"/>
            <a:cs typeface="Times New Roman"/>
          </a:endParaRPr>
        </a:p>
      </xdr:txBody>
    </xdr:sp>
    <xdr:clientData/>
  </xdr:twoCellAnchor>
  <xdr:twoCellAnchor>
    <xdr:from>
      <xdr:col>0</xdr:col>
      <xdr:colOff>209550</xdr:colOff>
      <xdr:row>23</xdr:row>
      <xdr:rowOff>61021</xdr:rowOff>
    </xdr:from>
    <xdr:to>
      <xdr:col>2</xdr:col>
      <xdr:colOff>600075</xdr:colOff>
      <xdr:row>25</xdr:row>
      <xdr:rowOff>104774</xdr:rowOff>
    </xdr:to>
    <xdr:sp macro="" textlink="">
      <xdr:nvSpPr>
        <xdr:cNvPr id="14" name="Text Box 14"/>
        <xdr:cNvSpPr txBox="1">
          <a:spLocks noChangeArrowheads="1"/>
        </xdr:cNvSpPr>
      </xdr:nvSpPr>
      <xdr:spPr bwMode="auto">
        <a:xfrm>
          <a:off x="209550" y="3785296"/>
          <a:ext cx="1609725" cy="367603"/>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100" b="1" i="0" strike="noStrike">
              <a:solidFill>
                <a:srgbClr val="000000"/>
              </a:solidFill>
              <a:latin typeface="Calibri"/>
            </a:rPr>
            <a:t>Assembly part number</a:t>
          </a:r>
          <a:endParaRPr lang="en-US" sz="1100" b="1" i="0" strike="noStrike">
            <a:solidFill>
              <a:srgbClr val="000000"/>
            </a:solidFill>
            <a:latin typeface="Times New Roman"/>
            <a:cs typeface="Times New Roman"/>
          </a:endParaRPr>
        </a:p>
        <a:p>
          <a:pPr algn="l" rtl="0">
            <a:defRPr sz="1000"/>
          </a:pPr>
          <a:endParaRPr lang="en-US" sz="1100" b="1" i="0" strike="noStrike">
            <a:solidFill>
              <a:srgbClr val="000000"/>
            </a:solidFill>
            <a:latin typeface="Times New Roman"/>
            <a:cs typeface="Times New Roman"/>
          </a:endParaRPr>
        </a:p>
      </xdr:txBody>
    </xdr:sp>
    <xdr:clientData/>
  </xdr:twoCellAnchor>
  <xdr:twoCellAnchor>
    <xdr:from>
      <xdr:col>7</xdr:col>
      <xdr:colOff>409575</xdr:colOff>
      <xdr:row>23</xdr:row>
      <xdr:rowOff>60969</xdr:rowOff>
    </xdr:from>
    <xdr:to>
      <xdr:col>10</xdr:col>
      <xdr:colOff>66675</xdr:colOff>
      <xdr:row>24</xdr:row>
      <xdr:rowOff>127008</xdr:rowOff>
    </xdr:to>
    <xdr:sp macro="" textlink="">
      <xdr:nvSpPr>
        <xdr:cNvPr id="15" name="Text Box 15"/>
        <xdr:cNvSpPr txBox="1">
          <a:spLocks noChangeArrowheads="1"/>
        </xdr:cNvSpPr>
      </xdr:nvSpPr>
      <xdr:spPr bwMode="auto">
        <a:xfrm>
          <a:off x="4676775" y="3785244"/>
          <a:ext cx="1485900" cy="22796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100" b="1" i="0" strike="noStrike">
              <a:solidFill>
                <a:srgbClr val="000000"/>
              </a:solidFill>
              <a:latin typeface="Calibri"/>
            </a:rPr>
            <a:t>Drawing revision</a:t>
          </a:r>
          <a:endParaRPr lang="en-US" sz="1100" b="1" i="0" strike="noStrike">
            <a:solidFill>
              <a:srgbClr val="000000"/>
            </a:solidFill>
            <a:latin typeface="Times New Roman"/>
            <a:cs typeface="Times New Roman"/>
          </a:endParaRPr>
        </a:p>
        <a:p>
          <a:pPr algn="l" rtl="0">
            <a:defRPr sz="1000"/>
          </a:pPr>
          <a:endParaRPr lang="en-US" sz="1100" b="1" i="0" strike="noStrike">
            <a:solidFill>
              <a:srgbClr val="000000"/>
            </a:solidFill>
            <a:latin typeface="Times New Roman"/>
            <a:cs typeface="Times New Roman"/>
          </a:endParaRPr>
        </a:p>
      </xdr:txBody>
    </xdr:sp>
    <xdr:clientData/>
  </xdr:twoCellAnchor>
  <xdr:twoCellAnchor>
    <xdr:from>
      <xdr:col>7</xdr:col>
      <xdr:colOff>419100</xdr:colOff>
      <xdr:row>26</xdr:row>
      <xdr:rowOff>12125</xdr:rowOff>
    </xdr:from>
    <xdr:to>
      <xdr:col>10</xdr:col>
      <xdr:colOff>76200</xdr:colOff>
      <xdr:row>27</xdr:row>
      <xdr:rowOff>78164</xdr:rowOff>
    </xdr:to>
    <xdr:sp macro="" textlink="">
      <xdr:nvSpPr>
        <xdr:cNvPr id="16" name="Text Box 16"/>
        <xdr:cNvSpPr txBox="1">
          <a:spLocks noChangeArrowheads="1"/>
        </xdr:cNvSpPr>
      </xdr:nvSpPr>
      <xdr:spPr bwMode="auto">
        <a:xfrm>
          <a:off x="4686300" y="4222175"/>
          <a:ext cx="1485900" cy="22796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100" b="1" i="0" strike="noStrike">
              <a:solidFill>
                <a:srgbClr val="000000"/>
              </a:solidFill>
              <a:latin typeface="Calibri"/>
            </a:rPr>
            <a:t>Quantity</a:t>
          </a:r>
          <a:endParaRPr lang="en-US" sz="1100" b="1" i="0" strike="noStrike">
            <a:solidFill>
              <a:srgbClr val="000000"/>
            </a:solidFill>
            <a:latin typeface="Times New Roman"/>
            <a:cs typeface="Times New Roman"/>
          </a:endParaRPr>
        </a:p>
        <a:p>
          <a:pPr algn="l" rtl="0">
            <a:defRPr sz="1000"/>
          </a:pPr>
          <a:endParaRPr lang="en-US" sz="1100" b="1" i="0" strike="noStrike">
            <a:solidFill>
              <a:srgbClr val="000000"/>
            </a:solidFill>
            <a:latin typeface="Times New Roman"/>
            <a:cs typeface="Times New Roman"/>
          </a:endParaRPr>
        </a:p>
      </xdr:txBody>
    </xdr:sp>
    <xdr:clientData/>
  </xdr:twoCellAnchor>
  <xdr:twoCellAnchor>
    <xdr:from>
      <xdr:col>7</xdr:col>
      <xdr:colOff>428625</xdr:colOff>
      <xdr:row>28</xdr:row>
      <xdr:rowOff>30222</xdr:rowOff>
    </xdr:from>
    <xdr:to>
      <xdr:col>10</xdr:col>
      <xdr:colOff>85725</xdr:colOff>
      <xdr:row>29</xdr:row>
      <xdr:rowOff>96261</xdr:rowOff>
    </xdr:to>
    <xdr:sp macro="" textlink="">
      <xdr:nvSpPr>
        <xdr:cNvPr id="17" name="Text Box 17"/>
        <xdr:cNvSpPr txBox="1">
          <a:spLocks noChangeArrowheads="1"/>
        </xdr:cNvSpPr>
      </xdr:nvSpPr>
      <xdr:spPr bwMode="auto">
        <a:xfrm>
          <a:off x="4695825" y="4564122"/>
          <a:ext cx="1485900" cy="22796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100" b="1" i="0" strike="noStrike">
              <a:solidFill>
                <a:srgbClr val="000000"/>
              </a:solidFill>
              <a:latin typeface="Calibri"/>
            </a:rPr>
            <a:t>Quantity</a:t>
          </a:r>
          <a:endParaRPr lang="en-US" sz="1100" b="1" i="0" strike="noStrike">
            <a:solidFill>
              <a:srgbClr val="000000"/>
            </a:solidFill>
            <a:latin typeface="Times New Roman"/>
            <a:cs typeface="Times New Roman"/>
          </a:endParaRPr>
        </a:p>
        <a:p>
          <a:pPr algn="l" rtl="0">
            <a:defRPr sz="1000"/>
          </a:pPr>
          <a:endParaRPr lang="en-US" sz="1100" b="1" i="0" strike="noStrike">
            <a:solidFill>
              <a:srgbClr val="000000"/>
            </a:solidFill>
            <a:latin typeface="Times New Roman"/>
            <a:cs typeface="Times New Roman"/>
          </a:endParaRPr>
        </a:p>
      </xdr:txBody>
    </xdr:sp>
    <xdr:clientData/>
  </xdr:twoCellAnchor>
  <xdr:twoCellAnchor>
    <xdr:from>
      <xdr:col>0</xdr:col>
      <xdr:colOff>333375</xdr:colOff>
      <xdr:row>29</xdr:row>
      <xdr:rowOff>96261</xdr:rowOff>
    </xdr:from>
    <xdr:to>
      <xdr:col>2</xdr:col>
      <xdr:colOff>600075</xdr:colOff>
      <xdr:row>31</xdr:row>
      <xdr:rowOff>375</xdr:rowOff>
    </xdr:to>
    <xdr:sp macro="" textlink="">
      <xdr:nvSpPr>
        <xdr:cNvPr id="18" name="Text Box 18"/>
        <xdr:cNvSpPr txBox="1">
          <a:spLocks noChangeArrowheads="1"/>
        </xdr:cNvSpPr>
      </xdr:nvSpPr>
      <xdr:spPr bwMode="auto">
        <a:xfrm>
          <a:off x="333375" y="4792086"/>
          <a:ext cx="1485900" cy="22796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100" b="1" i="0" strike="noStrike">
              <a:solidFill>
                <a:srgbClr val="000000"/>
              </a:solidFill>
              <a:latin typeface="Calibri"/>
            </a:rPr>
            <a:t>Description</a:t>
          </a:r>
          <a:endParaRPr lang="en-US" sz="1100" b="1" i="0" strike="noStrike">
            <a:solidFill>
              <a:srgbClr val="000000"/>
            </a:solidFill>
            <a:latin typeface="Times New Roman"/>
            <a:cs typeface="Times New Roman"/>
          </a:endParaRPr>
        </a:p>
        <a:p>
          <a:pPr algn="l" rtl="0">
            <a:defRPr sz="1000"/>
          </a:pPr>
          <a:endParaRPr lang="en-US" sz="1100" b="1" i="0" strike="noStrike">
            <a:solidFill>
              <a:srgbClr val="000000"/>
            </a:solidFill>
            <a:latin typeface="Times New Roman"/>
            <a:cs typeface="Times New Roman"/>
          </a:endParaRPr>
        </a:p>
      </xdr:txBody>
    </xdr:sp>
    <xdr:clientData/>
  </xdr:twoCellAnchor>
  <xdr:twoCellAnchor>
    <xdr:from>
      <xdr:col>7</xdr:col>
      <xdr:colOff>447675</xdr:colOff>
      <xdr:row>32</xdr:row>
      <xdr:rowOff>66415</xdr:rowOff>
    </xdr:from>
    <xdr:to>
      <xdr:col>10</xdr:col>
      <xdr:colOff>104775</xdr:colOff>
      <xdr:row>33</xdr:row>
      <xdr:rowOff>132454</xdr:rowOff>
    </xdr:to>
    <xdr:sp macro="" textlink="">
      <xdr:nvSpPr>
        <xdr:cNvPr id="19" name="Text Box 19"/>
        <xdr:cNvSpPr txBox="1">
          <a:spLocks noChangeArrowheads="1"/>
        </xdr:cNvSpPr>
      </xdr:nvSpPr>
      <xdr:spPr bwMode="auto">
        <a:xfrm>
          <a:off x="4714875" y="5248015"/>
          <a:ext cx="1485900" cy="22796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100" b="1" i="0" strike="noStrike">
              <a:solidFill>
                <a:srgbClr val="000000"/>
              </a:solidFill>
              <a:latin typeface="Calibri"/>
            </a:rPr>
            <a:t>Manufacturing Date</a:t>
          </a:r>
          <a:endParaRPr lang="en-US" sz="1100" b="1" i="0" strike="noStrike">
            <a:solidFill>
              <a:srgbClr val="000000"/>
            </a:solidFill>
            <a:latin typeface="Times New Roman"/>
            <a:cs typeface="Times New Roman"/>
          </a:endParaRPr>
        </a:p>
        <a:p>
          <a:pPr algn="l" rtl="0">
            <a:defRPr sz="1000"/>
          </a:pPr>
          <a:endParaRPr lang="en-US" sz="1100" b="1" i="0" strike="noStrike">
            <a:solidFill>
              <a:srgbClr val="000000"/>
            </a:solidFill>
            <a:latin typeface="Times New Roman"/>
            <a:cs typeface="Times New Roman"/>
          </a:endParaRPr>
        </a:p>
      </xdr:txBody>
    </xdr:sp>
    <xdr:clientData/>
  </xdr:twoCellAnchor>
  <xdr:twoCellAnchor>
    <xdr:from>
      <xdr:col>1</xdr:col>
      <xdr:colOff>523875</xdr:colOff>
      <xdr:row>30</xdr:row>
      <xdr:rowOff>48318</xdr:rowOff>
    </xdr:from>
    <xdr:to>
      <xdr:col>4</xdr:col>
      <xdr:colOff>180975</xdr:colOff>
      <xdr:row>30</xdr:row>
      <xdr:rowOff>48318</xdr:rowOff>
    </xdr:to>
    <xdr:sp macro="" textlink="">
      <xdr:nvSpPr>
        <xdr:cNvPr id="20" name="Line 20"/>
        <xdr:cNvSpPr>
          <a:spLocks noChangeShapeType="1"/>
        </xdr:cNvSpPr>
      </xdr:nvSpPr>
      <xdr:spPr bwMode="auto">
        <a:xfrm>
          <a:off x="1133475" y="4906068"/>
          <a:ext cx="1485900" cy="0"/>
        </a:xfrm>
        <a:prstGeom prst="line">
          <a:avLst/>
        </a:prstGeom>
        <a:noFill/>
        <a:ln w="9525">
          <a:solidFill>
            <a:srgbClr val="000000"/>
          </a:solidFill>
          <a:round/>
          <a:headEnd/>
          <a:tailEnd type="triangle" w="med" len="med"/>
        </a:ln>
      </xdr:spPr>
    </xdr:sp>
    <xdr:clientData/>
  </xdr:twoCellAnchor>
  <xdr:twoCellAnchor>
    <xdr:from>
      <xdr:col>2</xdr:col>
      <xdr:colOff>485775</xdr:colOff>
      <xdr:row>24</xdr:row>
      <xdr:rowOff>41654</xdr:rowOff>
    </xdr:from>
    <xdr:to>
      <xdr:col>4</xdr:col>
      <xdr:colOff>180975</xdr:colOff>
      <xdr:row>24</xdr:row>
      <xdr:rowOff>41654</xdr:rowOff>
    </xdr:to>
    <xdr:sp macro="" textlink="">
      <xdr:nvSpPr>
        <xdr:cNvPr id="21" name="Line 21"/>
        <xdr:cNvSpPr>
          <a:spLocks noChangeShapeType="1"/>
        </xdr:cNvSpPr>
      </xdr:nvSpPr>
      <xdr:spPr bwMode="auto">
        <a:xfrm>
          <a:off x="1704975" y="3927854"/>
          <a:ext cx="914400" cy="0"/>
        </a:xfrm>
        <a:prstGeom prst="line">
          <a:avLst/>
        </a:prstGeom>
        <a:noFill/>
        <a:ln w="9525">
          <a:solidFill>
            <a:srgbClr val="000000"/>
          </a:solidFill>
          <a:round/>
          <a:headEnd/>
          <a:tailEnd type="triangle" w="med" len="med"/>
        </a:ln>
      </xdr:spPr>
    </xdr:sp>
    <xdr:clientData/>
  </xdr:twoCellAnchor>
  <xdr:twoCellAnchor>
    <xdr:from>
      <xdr:col>5</xdr:col>
      <xdr:colOff>600075</xdr:colOff>
      <xdr:row>20</xdr:row>
      <xdr:rowOff>14827</xdr:rowOff>
    </xdr:from>
    <xdr:to>
      <xdr:col>7</xdr:col>
      <xdr:colOff>409575</xdr:colOff>
      <xdr:row>20</xdr:row>
      <xdr:rowOff>14827</xdr:rowOff>
    </xdr:to>
    <xdr:sp macro="" textlink="">
      <xdr:nvSpPr>
        <xdr:cNvPr id="22" name="Line 22"/>
        <xdr:cNvSpPr>
          <a:spLocks noChangeShapeType="1"/>
        </xdr:cNvSpPr>
      </xdr:nvSpPr>
      <xdr:spPr bwMode="auto">
        <a:xfrm flipH="1">
          <a:off x="3648075" y="3253327"/>
          <a:ext cx="1028700" cy="0"/>
        </a:xfrm>
        <a:prstGeom prst="line">
          <a:avLst/>
        </a:prstGeom>
        <a:noFill/>
        <a:ln w="9525">
          <a:solidFill>
            <a:srgbClr val="000000"/>
          </a:solidFill>
          <a:round/>
          <a:headEnd/>
          <a:tailEnd type="triangle" w="med" len="med"/>
        </a:ln>
      </xdr:spPr>
    </xdr:sp>
    <xdr:clientData/>
  </xdr:twoCellAnchor>
  <xdr:twoCellAnchor>
    <xdr:from>
      <xdr:col>6</xdr:col>
      <xdr:colOff>219075</xdr:colOff>
      <xdr:row>21</xdr:row>
      <xdr:rowOff>137857</xdr:rowOff>
    </xdr:from>
    <xdr:to>
      <xdr:col>7</xdr:col>
      <xdr:colOff>409575</xdr:colOff>
      <xdr:row>21</xdr:row>
      <xdr:rowOff>137857</xdr:rowOff>
    </xdr:to>
    <xdr:sp macro="" textlink="">
      <xdr:nvSpPr>
        <xdr:cNvPr id="23" name="Line 23"/>
        <xdr:cNvSpPr>
          <a:spLocks noChangeShapeType="1"/>
        </xdr:cNvSpPr>
      </xdr:nvSpPr>
      <xdr:spPr bwMode="auto">
        <a:xfrm flipH="1">
          <a:off x="3876675" y="3538282"/>
          <a:ext cx="800100" cy="0"/>
        </a:xfrm>
        <a:prstGeom prst="line">
          <a:avLst/>
        </a:prstGeom>
        <a:noFill/>
        <a:ln w="9525">
          <a:solidFill>
            <a:srgbClr val="000000"/>
          </a:solidFill>
          <a:round/>
          <a:headEnd/>
          <a:tailEnd type="triangle" w="med" len="med"/>
        </a:ln>
      </xdr:spPr>
    </xdr:sp>
    <xdr:clientData/>
  </xdr:twoCellAnchor>
  <xdr:twoCellAnchor>
    <xdr:from>
      <xdr:col>6</xdr:col>
      <xdr:colOff>238124</xdr:colOff>
      <xdr:row>24</xdr:row>
      <xdr:rowOff>38100</xdr:rowOff>
    </xdr:from>
    <xdr:to>
      <xdr:col>7</xdr:col>
      <xdr:colOff>400049</xdr:colOff>
      <xdr:row>24</xdr:row>
      <xdr:rowOff>41548</xdr:rowOff>
    </xdr:to>
    <xdr:sp macro="" textlink="">
      <xdr:nvSpPr>
        <xdr:cNvPr id="24" name="Line 24"/>
        <xdr:cNvSpPr>
          <a:spLocks noChangeShapeType="1"/>
        </xdr:cNvSpPr>
      </xdr:nvSpPr>
      <xdr:spPr bwMode="auto">
        <a:xfrm flipH="1">
          <a:off x="3895724" y="3924300"/>
          <a:ext cx="771525" cy="3448"/>
        </a:xfrm>
        <a:prstGeom prst="line">
          <a:avLst/>
        </a:prstGeom>
        <a:noFill/>
        <a:ln w="9525">
          <a:solidFill>
            <a:srgbClr val="000000"/>
          </a:solidFill>
          <a:round/>
          <a:headEnd/>
          <a:tailEnd type="triangle" w="med" len="med"/>
        </a:ln>
      </xdr:spPr>
    </xdr:sp>
    <xdr:clientData/>
  </xdr:twoCellAnchor>
  <xdr:twoCellAnchor>
    <xdr:from>
      <xdr:col>6</xdr:col>
      <xdr:colOff>104775</xdr:colOff>
      <xdr:row>26</xdr:row>
      <xdr:rowOff>126108</xdr:rowOff>
    </xdr:from>
    <xdr:to>
      <xdr:col>7</xdr:col>
      <xdr:colOff>409575</xdr:colOff>
      <xdr:row>26</xdr:row>
      <xdr:rowOff>126108</xdr:rowOff>
    </xdr:to>
    <xdr:sp macro="" textlink="">
      <xdr:nvSpPr>
        <xdr:cNvPr id="25" name="Line 25"/>
        <xdr:cNvSpPr>
          <a:spLocks noChangeShapeType="1"/>
        </xdr:cNvSpPr>
      </xdr:nvSpPr>
      <xdr:spPr bwMode="auto">
        <a:xfrm flipH="1">
          <a:off x="3762375" y="4336158"/>
          <a:ext cx="914400" cy="0"/>
        </a:xfrm>
        <a:prstGeom prst="line">
          <a:avLst/>
        </a:prstGeom>
        <a:noFill/>
        <a:ln w="9525">
          <a:solidFill>
            <a:srgbClr val="000000"/>
          </a:solidFill>
          <a:round/>
          <a:headEnd/>
          <a:tailEnd type="triangle" w="med" len="med"/>
        </a:ln>
      </xdr:spPr>
    </xdr:sp>
    <xdr:clientData/>
  </xdr:twoCellAnchor>
  <xdr:twoCellAnchor>
    <xdr:from>
      <xdr:col>5</xdr:col>
      <xdr:colOff>371475</xdr:colOff>
      <xdr:row>28</xdr:row>
      <xdr:rowOff>144204</xdr:rowOff>
    </xdr:from>
    <xdr:to>
      <xdr:col>7</xdr:col>
      <xdr:colOff>409575</xdr:colOff>
      <xdr:row>28</xdr:row>
      <xdr:rowOff>144204</xdr:rowOff>
    </xdr:to>
    <xdr:sp macro="" textlink="">
      <xdr:nvSpPr>
        <xdr:cNvPr id="26" name="Line 26"/>
        <xdr:cNvSpPr>
          <a:spLocks noChangeShapeType="1"/>
        </xdr:cNvSpPr>
      </xdr:nvSpPr>
      <xdr:spPr bwMode="auto">
        <a:xfrm flipH="1">
          <a:off x="3419475" y="4678104"/>
          <a:ext cx="1257300" cy="0"/>
        </a:xfrm>
        <a:prstGeom prst="line">
          <a:avLst/>
        </a:prstGeom>
        <a:noFill/>
        <a:ln w="9525">
          <a:solidFill>
            <a:srgbClr val="000000"/>
          </a:solidFill>
          <a:round/>
          <a:headEnd/>
          <a:tailEnd type="triangle" w="med" len="med"/>
        </a:ln>
      </xdr:spPr>
    </xdr:sp>
    <xdr:clientData/>
  </xdr:twoCellAnchor>
  <xdr:twoCellAnchor>
    <xdr:from>
      <xdr:col>6</xdr:col>
      <xdr:colOff>447675</xdr:colOff>
      <xdr:row>33</xdr:row>
      <xdr:rowOff>18472</xdr:rowOff>
    </xdr:from>
    <xdr:to>
      <xdr:col>7</xdr:col>
      <xdr:colOff>409575</xdr:colOff>
      <xdr:row>33</xdr:row>
      <xdr:rowOff>18472</xdr:rowOff>
    </xdr:to>
    <xdr:sp macro="" textlink="">
      <xdr:nvSpPr>
        <xdr:cNvPr id="27" name="Line 27"/>
        <xdr:cNvSpPr>
          <a:spLocks noChangeShapeType="1"/>
        </xdr:cNvSpPr>
      </xdr:nvSpPr>
      <xdr:spPr bwMode="auto">
        <a:xfrm flipH="1">
          <a:off x="4105275" y="5361997"/>
          <a:ext cx="571500" cy="0"/>
        </a:xfrm>
        <a:prstGeom prst="line">
          <a:avLst/>
        </a:prstGeom>
        <a:noFill/>
        <a:ln w="9525">
          <a:solidFill>
            <a:srgbClr val="000000"/>
          </a:solidFill>
          <a:round/>
          <a:headEnd/>
          <a:tailEnd type="triangle" w="med" len="med"/>
        </a:ln>
      </xdr:spPr>
    </xdr:sp>
    <xdr:clientData/>
  </xdr:twoCellAnchor>
  <xdr:twoCellAnchor>
    <xdr:from>
      <xdr:col>4</xdr:col>
      <xdr:colOff>238125</xdr:colOff>
      <xdr:row>24</xdr:row>
      <xdr:rowOff>93343</xdr:rowOff>
    </xdr:from>
    <xdr:to>
      <xdr:col>6</xdr:col>
      <xdr:colOff>209550</xdr:colOff>
      <xdr:row>25</xdr:row>
      <xdr:rowOff>159382</xdr:rowOff>
    </xdr:to>
    <xdr:sp macro="" textlink="">
      <xdr:nvSpPr>
        <xdr:cNvPr id="28" name="Text Box 8"/>
        <xdr:cNvSpPr txBox="1">
          <a:spLocks noChangeArrowheads="1"/>
        </xdr:cNvSpPr>
      </xdr:nvSpPr>
      <xdr:spPr bwMode="auto">
        <a:xfrm>
          <a:off x="2676525" y="3979543"/>
          <a:ext cx="1190625" cy="227964"/>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200" b="1" i="0" strike="noStrike">
              <a:solidFill>
                <a:srgbClr val="000000"/>
              </a:solidFill>
              <a:latin typeface="Times New Roman"/>
              <a:cs typeface="Times New Roman"/>
            </a:rPr>
            <a:t>S00033368801</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9524</xdr:colOff>
      <xdr:row>3</xdr:row>
      <xdr:rowOff>590553</xdr:rowOff>
    </xdr:from>
    <xdr:to>
      <xdr:col>10</xdr:col>
      <xdr:colOff>204787</xdr:colOff>
      <xdr:row>3</xdr:row>
      <xdr:rowOff>1195389</xdr:rowOff>
    </xdr:to>
    <xdr:sp macro="" textlink="">
      <xdr:nvSpPr>
        <xdr:cNvPr id="3" name="Bent Arrow 2"/>
        <xdr:cNvSpPr/>
      </xdr:nvSpPr>
      <xdr:spPr bwMode="auto">
        <a:xfrm rot="5400000">
          <a:off x="6819900" y="971552"/>
          <a:ext cx="604836" cy="1062038"/>
        </a:xfrm>
        <a:prstGeom prst="bentArrow">
          <a:avLst/>
        </a:prstGeom>
        <a:solidFill>
          <a:srgbClr val="FF671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GB" sz="1100"/>
        </a:p>
      </xdr:txBody>
    </xdr:sp>
    <xdr:clientData/>
  </xdr:twoCellAnchor>
  <xdr:twoCellAnchor editAs="oneCell">
    <xdr:from>
      <xdr:col>0</xdr:col>
      <xdr:colOff>142876</xdr:colOff>
      <xdr:row>0</xdr:row>
      <xdr:rowOff>71438</xdr:rowOff>
    </xdr:from>
    <xdr:to>
      <xdr:col>1</xdr:col>
      <xdr:colOff>2382</xdr:colOff>
      <xdr:row>1</xdr:row>
      <xdr:rowOff>45775</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6" y="71438"/>
          <a:ext cx="1583531" cy="288662"/>
        </a:xfrm>
        <a:prstGeom prst="rect">
          <a:avLst/>
        </a:prstGeom>
      </xdr:spPr>
    </xdr:pic>
    <xdr:clientData/>
  </xdr:twoCellAnchor>
  <xdr:twoCellAnchor editAs="oneCell">
    <xdr:from>
      <xdr:col>1</xdr:col>
      <xdr:colOff>95251</xdr:colOff>
      <xdr:row>0</xdr:row>
      <xdr:rowOff>85725</xdr:rowOff>
    </xdr:from>
    <xdr:to>
      <xdr:col>2</xdr:col>
      <xdr:colOff>876301</xdr:colOff>
      <xdr:row>1</xdr:row>
      <xdr:rowOff>124335</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1" y="85725"/>
          <a:ext cx="1390650" cy="25768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338979</xdr:colOff>
      <xdr:row>0</xdr:row>
      <xdr:rowOff>0</xdr:rowOff>
    </xdr:from>
    <xdr:to>
      <xdr:col>14</xdr:col>
      <xdr:colOff>500904</xdr:colOff>
      <xdr:row>0</xdr:row>
      <xdr:rowOff>0</xdr:rowOff>
    </xdr:to>
    <xdr:grpSp>
      <xdr:nvGrpSpPr>
        <xdr:cNvPr id="5" name="Group 4"/>
        <xdr:cNvGrpSpPr/>
      </xdr:nvGrpSpPr>
      <xdr:grpSpPr>
        <a:xfrm>
          <a:off x="338979" y="0"/>
          <a:ext cx="8909685" cy="0"/>
          <a:chOff x="133350" y="5109882"/>
          <a:chExt cx="8633572" cy="5106521"/>
        </a:xfrm>
      </xdr:grpSpPr>
      <xdr:pic>
        <xdr:nvPicPr>
          <xdr:cNvPr id="6" name="Picture 2"/>
          <xdr:cNvPicPr>
            <a:picLocks noChangeAspect="1" noChangeArrowheads="1"/>
          </xdr:cNvPicPr>
        </xdr:nvPicPr>
        <xdr:blipFill>
          <a:blip xmlns:r="http://schemas.openxmlformats.org/officeDocument/2006/relationships" r:embed="rId1" cstate="screen"/>
          <a:srcRect t="3983" b="17354"/>
          <a:stretch>
            <a:fillRect/>
          </a:stretch>
        </xdr:blipFill>
        <xdr:spPr bwMode="auto">
          <a:xfrm>
            <a:off x="133350" y="5115485"/>
            <a:ext cx="8633572" cy="5100918"/>
          </a:xfrm>
          <a:prstGeom prst="rect">
            <a:avLst/>
          </a:prstGeom>
          <a:noFill/>
          <a:ln w="1">
            <a:noFill/>
            <a:miter lim="800000"/>
            <a:headEnd/>
            <a:tailEnd type="none" w="med" len="med"/>
          </a:ln>
          <a:effectLst/>
        </xdr:spPr>
      </xdr:pic>
      <xdr:sp macro="" textlink="">
        <xdr:nvSpPr>
          <xdr:cNvPr id="7" name="Rectangle 6"/>
          <xdr:cNvSpPr/>
        </xdr:nvSpPr>
        <xdr:spPr bwMode="auto">
          <a:xfrm>
            <a:off x="6914030" y="5109882"/>
            <a:ext cx="1826558" cy="549650"/>
          </a:xfrm>
          <a:prstGeom prst="rect">
            <a:avLst/>
          </a:prstGeom>
          <a:solidFill>
            <a:schemeClr val="bg1"/>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grpSp>
    <xdr:clientData/>
  </xdr:twoCellAnchor>
  <xdr:twoCellAnchor>
    <xdr:from>
      <xdr:col>0</xdr:col>
      <xdr:colOff>372036</xdr:colOff>
      <xdr:row>0</xdr:row>
      <xdr:rowOff>0</xdr:rowOff>
    </xdr:from>
    <xdr:to>
      <xdr:col>14</xdr:col>
      <xdr:colOff>533961</xdr:colOff>
      <xdr:row>0</xdr:row>
      <xdr:rowOff>0</xdr:rowOff>
    </xdr:to>
    <xdr:grpSp>
      <xdr:nvGrpSpPr>
        <xdr:cNvPr id="8" name="Group 7"/>
        <xdr:cNvGrpSpPr/>
      </xdr:nvGrpSpPr>
      <xdr:grpSpPr>
        <a:xfrm>
          <a:off x="372036" y="0"/>
          <a:ext cx="8909685" cy="0"/>
          <a:chOff x="200025" y="10254503"/>
          <a:chExt cx="8633572" cy="5119968"/>
        </a:xfrm>
      </xdr:grpSpPr>
      <xdr:pic>
        <xdr:nvPicPr>
          <xdr:cNvPr id="9" name="Picture 3"/>
          <xdr:cNvPicPr>
            <a:picLocks noChangeAspect="1" noChangeArrowheads="1"/>
          </xdr:cNvPicPr>
        </xdr:nvPicPr>
        <xdr:blipFill>
          <a:blip xmlns:r="http://schemas.openxmlformats.org/officeDocument/2006/relationships" r:embed="rId2" cstate="screen"/>
          <a:srcRect t="3841" b="17212"/>
          <a:stretch>
            <a:fillRect/>
          </a:stretch>
        </xdr:blipFill>
        <xdr:spPr bwMode="auto">
          <a:xfrm>
            <a:off x="200025" y="10254503"/>
            <a:ext cx="8633572" cy="5119968"/>
          </a:xfrm>
          <a:prstGeom prst="rect">
            <a:avLst/>
          </a:prstGeom>
          <a:noFill/>
          <a:ln w="1">
            <a:noFill/>
            <a:miter lim="800000"/>
            <a:headEnd/>
            <a:tailEnd type="none" w="med" len="med"/>
          </a:ln>
          <a:effectLst/>
        </xdr:spPr>
      </xdr:pic>
      <xdr:sp macro="" textlink="">
        <xdr:nvSpPr>
          <xdr:cNvPr id="10" name="Rectangle 9"/>
          <xdr:cNvSpPr/>
        </xdr:nvSpPr>
        <xdr:spPr bwMode="auto">
          <a:xfrm>
            <a:off x="6965577" y="10275794"/>
            <a:ext cx="1808629" cy="504265"/>
          </a:xfrm>
          <a:prstGeom prst="rect">
            <a:avLst/>
          </a:prstGeom>
          <a:solidFill>
            <a:schemeClr val="bg1"/>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grpSp>
    <xdr:clientData/>
  </xdr:twoCellAnchor>
  <xdr:twoCellAnchor>
    <xdr:from>
      <xdr:col>0</xdr:col>
      <xdr:colOff>318696</xdr:colOff>
      <xdr:row>7</xdr:row>
      <xdr:rowOff>72166</xdr:rowOff>
    </xdr:from>
    <xdr:to>
      <xdr:col>14</xdr:col>
      <xdr:colOff>604446</xdr:colOff>
      <xdr:row>39</xdr:row>
      <xdr:rowOff>91217</xdr:rowOff>
    </xdr:to>
    <xdr:grpSp>
      <xdr:nvGrpSpPr>
        <xdr:cNvPr id="29" name="Group 28"/>
        <xdr:cNvGrpSpPr/>
      </xdr:nvGrpSpPr>
      <xdr:grpSpPr>
        <a:xfrm>
          <a:off x="318696" y="1367566"/>
          <a:ext cx="9033510" cy="5383531"/>
          <a:chOff x="85725" y="57150"/>
          <a:chExt cx="8757397" cy="5039285"/>
        </a:xfrm>
      </xdr:grpSpPr>
      <xdr:pic>
        <xdr:nvPicPr>
          <xdr:cNvPr id="30" name="Picture 1"/>
          <xdr:cNvPicPr>
            <a:picLocks noChangeAspect="1" noChangeArrowheads="1"/>
          </xdr:cNvPicPr>
        </xdr:nvPicPr>
        <xdr:blipFill>
          <a:blip xmlns:r="http://schemas.openxmlformats.org/officeDocument/2006/relationships" r:embed="rId3" cstate="screen"/>
          <a:srcRect t="5478" b="17837"/>
          <a:stretch>
            <a:fillRect/>
          </a:stretch>
        </xdr:blipFill>
        <xdr:spPr bwMode="auto">
          <a:xfrm>
            <a:off x="85725" y="57150"/>
            <a:ext cx="8757397" cy="5039285"/>
          </a:xfrm>
          <a:prstGeom prst="rect">
            <a:avLst/>
          </a:prstGeom>
          <a:noFill/>
          <a:ln w="1">
            <a:noFill/>
            <a:miter lim="800000"/>
            <a:headEnd/>
            <a:tailEnd type="none" w="med" len="med"/>
          </a:ln>
          <a:effectLst/>
        </xdr:spPr>
      </xdr:pic>
      <xdr:sp macro="" textlink="">
        <xdr:nvSpPr>
          <xdr:cNvPr id="31" name="Rectangle 30"/>
          <xdr:cNvSpPr/>
        </xdr:nvSpPr>
        <xdr:spPr bwMode="auto">
          <a:xfrm>
            <a:off x="6999194" y="78828"/>
            <a:ext cx="1758203" cy="515644"/>
          </a:xfrm>
          <a:prstGeom prst="rect">
            <a:avLst/>
          </a:prstGeom>
          <a:solidFill>
            <a:schemeClr val="bg1"/>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grpSp>
    <xdr:clientData/>
  </xdr:twoCellAnchor>
  <xdr:twoCellAnchor>
    <xdr:from>
      <xdr:col>0</xdr:col>
      <xdr:colOff>338979</xdr:colOff>
      <xdr:row>33</xdr:row>
      <xdr:rowOff>43704</xdr:rowOff>
    </xdr:from>
    <xdr:to>
      <xdr:col>14</xdr:col>
      <xdr:colOff>500904</xdr:colOff>
      <xdr:row>65</xdr:row>
      <xdr:rowOff>129989</xdr:rowOff>
    </xdr:to>
    <xdr:grpSp>
      <xdr:nvGrpSpPr>
        <xdr:cNvPr id="32" name="Group 31"/>
        <xdr:cNvGrpSpPr/>
      </xdr:nvGrpSpPr>
      <xdr:grpSpPr>
        <a:xfrm>
          <a:off x="338979" y="5697744"/>
          <a:ext cx="8909685" cy="5450765"/>
          <a:chOff x="133350" y="5109882"/>
          <a:chExt cx="8633572" cy="5106521"/>
        </a:xfrm>
      </xdr:grpSpPr>
      <xdr:pic>
        <xdr:nvPicPr>
          <xdr:cNvPr id="33" name="Picture 2"/>
          <xdr:cNvPicPr>
            <a:picLocks noChangeAspect="1" noChangeArrowheads="1"/>
          </xdr:cNvPicPr>
        </xdr:nvPicPr>
        <xdr:blipFill>
          <a:blip xmlns:r="http://schemas.openxmlformats.org/officeDocument/2006/relationships" r:embed="rId1" cstate="screen"/>
          <a:srcRect t="3983" b="17354"/>
          <a:stretch>
            <a:fillRect/>
          </a:stretch>
        </xdr:blipFill>
        <xdr:spPr bwMode="auto">
          <a:xfrm>
            <a:off x="133350" y="5115485"/>
            <a:ext cx="8633572" cy="5100918"/>
          </a:xfrm>
          <a:prstGeom prst="rect">
            <a:avLst/>
          </a:prstGeom>
          <a:noFill/>
          <a:ln w="1">
            <a:noFill/>
            <a:miter lim="800000"/>
            <a:headEnd/>
            <a:tailEnd type="none" w="med" len="med"/>
          </a:ln>
          <a:effectLst/>
        </xdr:spPr>
      </xdr:pic>
      <xdr:sp macro="" textlink="">
        <xdr:nvSpPr>
          <xdr:cNvPr id="34" name="Rectangle 33"/>
          <xdr:cNvSpPr/>
        </xdr:nvSpPr>
        <xdr:spPr bwMode="auto">
          <a:xfrm>
            <a:off x="6914030" y="5109882"/>
            <a:ext cx="1826558" cy="549650"/>
          </a:xfrm>
          <a:prstGeom prst="rect">
            <a:avLst/>
          </a:prstGeom>
          <a:solidFill>
            <a:schemeClr val="bg1"/>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grpSp>
    <xdr:clientData/>
  </xdr:twoCellAnchor>
  <xdr:twoCellAnchor>
    <xdr:from>
      <xdr:col>0</xdr:col>
      <xdr:colOff>372036</xdr:colOff>
      <xdr:row>66</xdr:row>
      <xdr:rowOff>11206</xdr:rowOff>
    </xdr:from>
    <xdr:to>
      <xdr:col>14</xdr:col>
      <xdr:colOff>533961</xdr:colOff>
      <xdr:row>98</xdr:row>
      <xdr:rowOff>110939</xdr:rowOff>
    </xdr:to>
    <xdr:grpSp>
      <xdr:nvGrpSpPr>
        <xdr:cNvPr id="35" name="Group 34"/>
        <xdr:cNvGrpSpPr/>
      </xdr:nvGrpSpPr>
      <xdr:grpSpPr>
        <a:xfrm>
          <a:off x="372036" y="11197366"/>
          <a:ext cx="8909685" cy="5464213"/>
          <a:chOff x="200025" y="10254503"/>
          <a:chExt cx="8633572" cy="5119968"/>
        </a:xfrm>
      </xdr:grpSpPr>
      <xdr:pic>
        <xdr:nvPicPr>
          <xdr:cNvPr id="36" name="Picture 3"/>
          <xdr:cNvPicPr>
            <a:picLocks noChangeAspect="1" noChangeArrowheads="1"/>
          </xdr:cNvPicPr>
        </xdr:nvPicPr>
        <xdr:blipFill>
          <a:blip xmlns:r="http://schemas.openxmlformats.org/officeDocument/2006/relationships" r:embed="rId2" cstate="screen"/>
          <a:srcRect t="3841" b="17212"/>
          <a:stretch>
            <a:fillRect/>
          </a:stretch>
        </xdr:blipFill>
        <xdr:spPr bwMode="auto">
          <a:xfrm>
            <a:off x="200025" y="10254503"/>
            <a:ext cx="8633572" cy="5119968"/>
          </a:xfrm>
          <a:prstGeom prst="rect">
            <a:avLst/>
          </a:prstGeom>
          <a:noFill/>
          <a:ln w="1">
            <a:noFill/>
            <a:miter lim="800000"/>
            <a:headEnd/>
            <a:tailEnd type="none" w="med" len="med"/>
          </a:ln>
          <a:effectLst/>
        </xdr:spPr>
      </xdr:pic>
      <xdr:sp macro="" textlink="">
        <xdr:nvSpPr>
          <xdr:cNvPr id="37" name="Rectangle 36"/>
          <xdr:cNvSpPr/>
        </xdr:nvSpPr>
        <xdr:spPr bwMode="auto">
          <a:xfrm>
            <a:off x="6965577" y="10275794"/>
            <a:ext cx="1808629" cy="504265"/>
          </a:xfrm>
          <a:prstGeom prst="rect">
            <a:avLst/>
          </a:prstGeom>
          <a:solidFill>
            <a:schemeClr val="bg1"/>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3143250</xdr:colOff>
      <xdr:row>21</xdr:row>
      <xdr:rowOff>21166</xdr:rowOff>
    </xdr:from>
    <xdr:to>
      <xdr:col>6</xdr:col>
      <xdr:colOff>1</xdr:colOff>
      <xdr:row>27</xdr:row>
      <xdr:rowOff>31749</xdr:rowOff>
    </xdr:to>
    <xdr:sp macro="" textlink="">
      <xdr:nvSpPr>
        <xdr:cNvPr id="2" name="TextBox 1">
          <a:hlinkClick xmlns:r="http://schemas.openxmlformats.org/officeDocument/2006/relationships" r:id="rId1"/>
        </xdr:cNvPr>
        <xdr:cNvSpPr txBox="1"/>
      </xdr:nvSpPr>
      <xdr:spPr>
        <a:xfrm>
          <a:off x="4709583" y="5058833"/>
          <a:ext cx="6021918" cy="1280583"/>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t>These Links point to a SharePoint site that is accessible to any Allegion Employee and any  EXTERNAL USER that is given access to the site.</a:t>
          </a:r>
        </a:p>
        <a:p>
          <a:pPr algn="ctr"/>
          <a:endParaRPr lang="en-US" sz="1400">
            <a:effectLst/>
          </a:endParaRPr>
        </a:p>
        <a:p>
          <a:pPr algn="ctr"/>
          <a:r>
            <a:rPr lang="en-US" sz="1400" b="0">
              <a:solidFill>
                <a:schemeClr val="dk1"/>
              </a:solidFill>
              <a:effectLst/>
              <a:latin typeface="+mn-lt"/>
              <a:ea typeface="+mn-ea"/>
              <a:cs typeface="+mn-cs"/>
            </a:rPr>
            <a:t>To GAIN ACCESS Contact:   </a:t>
          </a:r>
          <a:r>
            <a:rPr lang="en-US" sz="1400" b="1" u="sng">
              <a:solidFill>
                <a:schemeClr val="dk1"/>
              </a:solidFill>
              <a:effectLst/>
              <a:latin typeface="+mn-lt"/>
              <a:ea typeface="+mn-ea"/>
              <a:cs typeface="+mn-cs"/>
            </a:rPr>
            <a:t>Don.McCreary@Allegion.com</a:t>
          </a:r>
          <a:endParaRPr lang="en-US" sz="1400">
            <a:effectLst/>
          </a:endParaRPr>
        </a:p>
        <a:p>
          <a:pPr algn="ctr"/>
          <a:endParaRPr lang="en-US" sz="1400" b="0"/>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30480</xdr:colOff>
          <xdr:row>6</xdr:row>
          <xdr:rowOff>22860</xdr:rowOff>
        </xdr:from>
        <xdr:to>
          <xdr:col>7</xdr:col>
          <xdr:colOff>45720</xdr:colOff>
          <xdr:row>7</xdr:row>
          <xdr:rowOff>38100</xdr:rowOff>
        </xdr:to>
        <xdr:sp macro="" textlink="">
          <xdr:nvSpPr>
            <xdr:cNvPr id="986113" name="Check Box 1" hidden="1">
              <a:extLst>
                <a:ext uri="{63B3BB69-23CF-44E3-9099-C40C66FF867C}">
                  <a14:compatExt spid="_x0000_s98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6</xdr:row>
          <xdr:rowOff>22860</xdr:rowOff>
        </xdr:from>
        <xdr:to>
          <xdr:col>8</xdr:col>
          <xdr:colOff>198120</xdr:colOff>
          <xdr:row>7</xdr:row>
          <xdr:rowOff>38100</xdr:rowOff>
        </xdr:to>
        <xdr:sp macro="" textlink="">
          <xdr:nvSpPr>
            <xdr:cNvPr id="986114" name="Check Box 2" hidden="1">
              <a:extLst>
                <a:ext uri="{63B3BB69-23CF-44E3-9099-C40C66FF867C}">
                  <a14:compatExt spid="_x0000_s98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20</xdr:row>
          <xdr:rowOff>144780</xdr:rowOff>
        </xdr:from>
        <xdr:to>
          <xdr:col>12</xdr:col>
          <xdr:colOff>365760</xdr:colOff>
          <xdr:row>22</xdr:row>
          <xdr:rowOff>38100</xdr:rowOff>
        </xdr:to>
        <xdr:sp macro="" textlink="">
          <xdr:nvSpPr>
            <xdr:cNvPr id="986115" name="Check Box 3" hidden="1">
              <a:extLst>
                <a:ext uri="{63B3BB69-23CF-44E3-9099-C40C66FF867C}">
                  <a14:compatExt spid="_x0000_s986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198120</xdr:colOff>
          <xdr:row>20</xdr:row>
          <xdr:rowOff>144780</xdr:rowOff>
        </xdr:from>
        <xdr:to>
          <xdr:col>14</xdr:col>
          <xdr:colOff>220980</xdr:colOff>
          <xdr:row>22</xdr:row>
          <xdr:rowOff>38100</xdr:rowOff>
        </xdr:to>
        <xdr:sp macro="" textlink="">
          <xdr:nvSpPr>
            <xdr:cNvPr id="986116" name="Check Box 4" hidden="1">
              <a:extLst>
                <a:ext uri="{63B3BB69-23CF-44E3-9099-C40C66FF867C}">
                  <a14:compatExt spid="_x0000_s986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20</xdr:row>
          <xdr:rowOff>144780</xdr:rowOff>
        </xdr:from>
        <xdr:to>
          <xdr:col>16</xdr:col>
          <xdr:colOff>76200</xdr:colOff>
          <xdr:row>22</xdr:row>
          <xdr:rowOff>38100</xdr:rowOff>
        </xdr:to>
        <xdr:sp macro="" textlink="">
          <xdr:nvSpPr>
            <xdr:cNvPr id="986117" name="Check Box 5" hidden="1">
              <a:extLst>
                <a:ext uri="{63B3BB69-23CF-44E3-9099-C40C66FF867C}">
                  <a14:compatExt spid="_x0000_s986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121920</xdr:rowOff>
        </xdr:from>
        <xdr:to>
          <xdr:col>4</xdr:col>
          <xdr:colOff>289560</xdr:colOff>
          <xdr:row>27</xdr:row>
          <xdr:rowOff>22860</xdr:rowOff>
        </xdr:to>
        <xdr:sp macro="" textlink="">
          <xdr:nvSpPr>
            <xdr:cNvPr id="986118" name="Check Box 6" hidden="1">
              <a:extLst>
                <a:ext uri="{63B3BB69-23CF-44E3-9099-C40C66FF867C}">
                  <a14:compatExt spid="_x0000_s986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Initial Submission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137160</xdr:rowOff>
        </xdr:from>
        <xdr:to>
          <xdr:col>10</xdr:col>
          <xdr:colOff>60960</xdr:colOff>
          <xdr:row>29</xdr:row>
          <xdr:rowOff>30480</xdr:rowOff>
        </xdr:to>
        <xdr:sp macro="" textlink="">
          <xdr:nvSpPr>
            <xdr:cNvPr id="986119" name="Check Box 7" hidden="1">
              <a:extLst>
                <a:ext uri="{63B3BB69-23CF-44E3-9099-C40C66FF867C}">
                  <a14:compatExt spid="_x0000_s986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Tooling: Transfer, Replacement, Refurbishment, or additional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121920</xdr:rowOff>
        </xdr:from>
        <xdr:to>
          <xdr:col>7</xdr:col>
          <xdr:colOff>0</xdr:colOff>
          <xdr:row>31</xdr:row>
          <xdr:rowOff>22860</xdr:rowOff>
        </xdr:to>
        <xdr:sp macro="" textlink="">
          <xdr:nvSpPr>
            <xdr:cNvPr id="986120" name="Check Box 8" hidden="1">
              <a:extLst>
                <a:ext uri="{63B3BB69-23CF-44E3-9099-C40C66FF867C}">
                  <a14:compatExt spid="_x0000_s986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Tooling Inactive &gt; than 1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335280</xdr:colOff>
          <xdr:row>25</xdr:row>
          <xdr:rowOff>137160</xdr:rowOff>
        </xdr:from>
        <xdr:to>
          <xdr:col>18</xdr:col>
          <xdr:colOff>342900</xdr:colOff>
          <xdr:row>27</xdr:row>
          <xdr:rowOff>30480</xdr:rowOff>
        </xdr:to>
        <xdr:sp macro="" textlink="">
          <xdr:nvSpPr>
            <xdr:cNvPr id="986121" name="Check Box 9" hidden="1">
              <a:extLst>
                <a:ext uri="{63B3BB69-23CF-44E3-9099-C40C66FF867C}">
                  <a14:compatExt spid="_x0000_s986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Change to Optional Construction or Material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137160</xdr:rowOff>
        </xdr:from>
        <xdr:to>
          <xdr:col>6</xdr:col>
          <xdr:colOff>0</xdr:colOff>
          <xdr:row>28</xdr:row>
          <xdr:rowOff>30480</xdr:rowOff>
        </xdr:to>
        <xdr:sp macro="" textlink="">
          <xdr:nvSpPr>
            <xdr:cNvPr id="986122" name="Check Box 10" hidden="1">
              <a:extLst>
                <a:ext uri="{63B3BB69-23CF-44E3-9099-C40C66FF867C}">
                  <a14:compatExt spid="_x0000_s986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Engineering Change(s)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121920</xdr:rowOff>
        </xdr:from>
        <xdr:to>
          <xdr:col>6</xdr:col>
          <xdr:colOff>68580</xdr:colOff>
          <xdr:row>30</xdr:row>
          <xdr:rowOff>22860</xdr:rowOff>
        </xdr:to>
        <xdr:sp macro="" textlink="">
          <xdr:nvSpPr>
            <xdr:cNvPr id="986123" name="Check Box 11" hidden="1">
              <a:extLst>
                <a:ext uri="{63B3BB69-23CF-44E3-9099-C40C66FF867C}">
                  <a14:compatExt spid="_x0000_s986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Correction of Discrepancy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335280</xdr:colOff>
          <xdr:row>26</xdr:row>
          <xdr:rowOff>137160</xdr:rowOff>
        </xdr:from>
        <xdr:to>
          <xdr:col>18</xdr:col>
          <xdr:colOff>38100</xdr:colOff>
          <xdr:row>28</xdr:row>
          <xdr:rowOff>30480</xdr:rowOff>
        </xdr:to>
        <xdr:sp macro="" textlink="">
          <xdr:nvSpPr>
            <xdr:cNvPr id="986124" name="Check Box 12" hidden="1">
              <a:extLst>
                <a:ext uri="{63B3BB69-23CF-44E3-9099-C40C66FF867C}">
                  <a14:compatExt spid="_x0000_s986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Supplier or Material Source Change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335280</xdr:colOff>
          <xdr:row>27</xdr:row>
          <xdr:rowOff>137160</xdr:rowOff>
        </xdr:from>
        <xdr:to>
          <xdr:col>18</xdr:col>
          <xdr:colOff>76200</xdr:colOff>
          <xdr:row>29</xdr:row>
          <xdr:rowOff>30480</xdr:rowOff>
        </xdr:to>
        <xdr:sp macro="" textlink="">
          <xdr:nvSpPr>
            <xdr:cNvPr id="986125" name="Check Box 13" hidden="1">
              <a:extLst>
                <a:ext uri="{63B3BB69-23CF-44E3-9099-C40C66FF867C}">
                  <a14:compatExt spid="_x0000_s986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Change in Part Processing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335280</xdr:colOff>
          <xdr:row>29</xdr:row>
          <xdr:rowOff>137160</xdr:rowOff>
        </xdr:from>
        <xdr:to>
          <xdr:col>19</xdr:col>
          <xdr:colOff>121920</xdr:colOff>
          <xdr:row>31</xdr:row>
          <xdr:rowOff>30480</xdr:rowOff>
        </xdr:to>
        <xdr:sp macro="" textlink="">
          <xdr:nvSpPr>
            <xdr:cNvPr id="986126" name="Check Box 14" hidden="1">
              <a:extLst>
                <a:ext uri="{63B3BB69-23CF-44E3-9099-C40C66FF867C}">
                  <a14:compatExt spid="_x0000_s986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 - please specify below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335280</xdr:colOff>
          <xdr:row>28</xdr:row>
          <xdr:rowOff>137160</xdr:rowOff>
        </xdr:from>
        <xdr:to>
          <xdr:col>17</xdr:col>
          <xdr:colOff>198120</xdr:colOff>
          <xdr:row>30</xdr:row>
          <xdr:rowOff>30480</xdr:rowOff>
        </xdr:to>
        <xdr:sp macro="" textlink="">
          <xdr:nvSpPr>
            <xdr:cNvPr id="986127" name="Check Box 15" hidden="1">
              <a:extLst>
                <a:ext uri="{63B3BB69-23CF-44E3-9099-C40C66FF867C}">
                  <a14:compatExt spid="_x0000_s986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Parts Produced at Additional Location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xdr:row>
          <xdr:rowOff>144780</xdr:rowOff>
        </xdr:from>
        <xdr:to>
          <xdr:col>20</xdr:col>
          <xdr:colOff>76200</xdr:colOff>
          <xdr:row>34</xdr:row>
          <xdr:rowOff>38100</xdr:rowOff>
        </xdr:to>
        <xdr:sp macro="" textlink="">
          <xdr:nvSpPr>
            <xdr:cNvPr id="986128" name="Check Box 16" hidden="1">
              <a:extLst>
                <a:ext uri="{63B3BB69-23CF-44E3-9099-C40C66FF867C}">
                  <a14:compatExt spid="_x0000_s986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Level 1 - Warrant with dimensional data (and for designated appearance items, an Appearance Approval Report) submitted to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137160</xdr:rowOff>
        </xdr:from>
        <xdr:to>
          <xdr:col>11</xdr:col>
          <xdr:colOff>7620</xdr:colOff>
          <xdr:row>37</xdr:row>
          <xdr:rowOff>30480</xdr:rowOff>
        </xdr:to>
        <xdr:sp macro="" textlink="">
          <xdr:nvSpPr>
            <xdr:cNvPr id="986129" name="Check Box 17" hidden="1">
              <a:extLst>
                <a:ext uri="{63B3BB69-23CF-44E3-9099-C40C66FF867C}">
                  <a14:compatExt spid="_x0000_s986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Level 4 - Warrant and other requirements as defined by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33</xdr:row>
          <xdr:rowOff>144780</xdr:rowOff>
        </xdr:from>
        <xdr:to>
          <xdr:col>14</xdr:col>
          <xdr:colOff>327660</xdr:colOff>
          <xdr:row>35</xdr:row>
          <xdr:rowOff>38100</xdr:rowOff>
        </xdr:to>
        <xdr:sp macro="" textlink="">
          <xdr:nvSpPr>
            <xdr:cNvPr id="986130" name="Check Box 18" hidden="1">
              <a:extLst>
                <a:ext uri="{63B3BB69-23CF-44E3-9099-C40C66FF867C}">
                  <a14:compatExt spid="_x0000_s986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Level 2 - Warrant with product samples and limited supporting data submitted to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xdr:row>
          <xdr:rowOff>137160</xdr:rowOff>
        </xdr:from>
        <xdr:to>
          <xdr:col>14</xdr:col>
          <xdr:colOff>335280</xdr:colOff>
          <xdr:row>36</xdr:row>
          <xdr:rowOff>30480</xdr:rowOff>
        </xdr:to>
        <xdr:sp macro="" textlink="">
          <xdr:nvSpPr>
            <xdr:cNvPr id="986131" name="Check Box 19" hidden="1">
              <a:extLst>
                <a:ext uri="{63B3BB69-23CF-44E3-9099-C40C66FF867C}">
                  <a14:compatExt spid="_x0000_s986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Level 3 - Warrant with product samples and complete supporting data submitted to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121920</xdr:rowOff>
        </xdr:from>
        <xdr:to>
          <xdr:col>18</xdr:col>
          <xdr:colOff>152400</xdr:colOff>
          <xdr:row>38</xdr:row>
          <xdr:rowOff>22860</xdr:rowOff>
        </xdr:to>
        <xdr:sp macro="" textlink="">
          <xdr:nvSpPr>
            <xdr:cNvPr id="986132" name="Check Box 20" hidden="1">
              <a:extLst>
                <a:ext uri="{63B3BB69-23CF-44E3-9099-C40C66FF867C}">
                  <a14:compatExt spid="_x0000_s986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Level 5 - Warrant with product samples and complete supporting data reviewed at organization's manufacturing location.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20</xdr:row>
          <xdr:rowOff>144780</xdr:rowOff>
        </xdr:from>
        <xdr:to>
          <xdr:col>12</xdr:col>
          <xdr:colOff>365760</xdr:colOff>
          <xdr:row>22</xdr:row>
          <xdr:rowOff>38100</xdr:rowOff>
        </xdr:to>
        <xdr:sp macro="" textlink="">
          <xdr:nvSpPr>
            <xdr:cNvPr id="986133" name="Check Box 21" hidden="1">
              <a:extLst>
                <a:ext uri="{63B3BB69-23CF-44E3-9099-C40C66FF867C}">
                  <a14:compatExt spid="_x0000_s986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39</xdr:row>
          <xdr:rowOff>121920</xdr:rowOff>
        </xdr:from>
        <xdr:to>
          <xdr:col>7</xdr:col>
          <xdr:colOff>99060</xdr:colOff>
          <xdr:row>41</xdr:row>
          <xdr:rowOff>22860</xdr:rowOff>
        </xdr:to>
        <xdr:sp macro="" textlink="">
          <xdr:nvSpPr>
            <xdr:cNvPr id="986134" name="Check Box 22" hidden="1">
              <a:extLst>
                <a:ext uri="{63B3BB69-23CF-44E3-9099-C40C66FF867C}">
                  <a14:compatExt spid="_x0000_s986134"/>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dimensional measurements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39</xdr:row>
          <xdr:rowOff>121920</xdr:rowOff>
        </xdr:from>
        <xdr:to>
          <xdr:col>11</xdr:col>
          <xdr:colOff>213360</xdr:colOff>
          <xdr:row>41</xdr:row>
          <xdr:rowOff>22860</xdr:rowOff>
        </xdr:to>
        <xdr:sp macro="" textlink="">
          <xdr:nvSpPr>
            <xdr:cNvPr id="986135" name="Check Box 23" hidden="1">
              <a:extLst>
                <a:ext uri="{63B3BB69-23CF-44E3-9099-C40C66FF867C}">
                  <a14:compatExt spid="_x0000_s986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material and functional tests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39</xdr:row>
          <xdr:rowOff>137160</xdr:rowOff>
        </xdr:from>
        <xdr:to>
          <xdr:col>14</xdr:col>
          <xdr:colOff>213360</xdr:colOff>
          <xdr:row>41</xdr:row>
          <xdr:rowOff>30480</xdr:rowOff>
        </xdr:to>
        <xdr:sp macro="" textlink="">
          <xdr:nvSpPr>
            <xdr:cNvPr id="986136" name="Check Box 24" hidden="1">
              <a:extLst>
                <a:ext uri="{63B3BB69-23CF-44E3-9099-C40C66FF867C}">
                  <a14:compatExt spid="_x0000_s986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appearance criteria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39</xdr:row>
          <xdr:rowOff>137160</xdr:rowOff>
        </xdr:from>
        <xdr:to>
          <xdr:col>19</xdr:col>
          <xdr:colOff>106680</xdr:colOff>
          <xdr:row>41</xdr:row>
          <xdr:rowOff>30480</xdr:rowOff>
        </xdr:to>
        <xdr:sp macro="" textlink="">
          <xdr:nvSpPr>
            <xdr:cNvPr id="986137" name="Check Box 25" hidden="1">
              <a:extLst>
                <a:ext uri="{63B3BB69-23CF-44E3-9099-C40C66FF867C}">
                  <a14:compatExt spid="_x0000_s986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statistical process package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175260</xdr:colOff>
          <xdr:row>40</xdr:row>
          <xdr:rowOff>137160</xdr:rowOff>
        </xdr:from>
        <xdr:to>
          <xdr:col>10</xdr:col>
          <xdr:colOff>190500</xdr:colOff>
          <xdr:row>42</xdr:row>
          <xdr:rowOff>30480</xdr:rowOff>
        </xdr:to>
        <xdr:sp macro="" textlink="">
          <xdr:nvSpPr>
            <xdr:cNvPr id="986138" name="Check Box 26" hidden="1">
              <a:extLst>
                <a:ext uri="{63B3BB69-23CF-44E3-9099-C40C66FF867C}">
                  <a14:compatExt spid="_x0000_s986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40</xdr:row>
          <xdr:rowOff>137160</xdr:rowOff>
        </xdr:from>
        <xdr:to>
          <xdr:col>11</xdr:col>
          <xdr:colOff>289560</xdr:colOff>
          <xdr:row>42</xdr:row>
          <xdr:rowOff>30480</xdr:rowOff>
        </xdr:to>
        <xdr:sp macro="" textlink="">
          <xdr:nvSpPr>
            <xdr:cNvPr id="986139" name="Check Box 27" hidden="1">
              <a:extLst>
                <a:ext uri="{63B3BB69-23CF-44E3-9099-C40C66FF867C}">
                  <a14:compatExt spid="_x0000_s986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50</xdr:row>
          <xdr:rowOff>137160</xdr:rowOff>
        </xdr:from>
        <xdr:to>
          <xdr:col>10</xdr:col>
          <xdr:colOff>68580</xdr:colOff>
          <xdr:row>52</xdr:row>
          <xdr:rowOff>30480</xdr:rowOff>
        </xdr:to>
        <xdr:sp macro="" textlink="">
          <xdr:nvSpPr>
            <xdr:cNvPr id="986140" name="Check Box 28" hidden="1">
              <a:extLst>
                <a:ext uri="{63B3BB69-23CF-44E3-9099-C40C66FF867C}">
                  <a14:compatExt spid="_x0000_s986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50</xdr:row>
          <xdr:rowOff>137160</xdr:rowOff>
        </xdr:from>
        <xdr:to>
          <xdr:col>11</xdr:col>
          <xdr:colOff>190500</xdr:colOff>
          <xdr:row>52</xdr:row>
          <xdr:rowOff>30480</xdr:rowOff>
        </xdr:to>
        <xdr:sp macro="" textlink="">
          <xdr:nvSpPr>
            <xdr:cNvPr id="986141" name="Check Box 29" hidden="1">
              <a:extLst>
                <a:ext uri="{63B3BB69-23CF-44E3-9099-C40C66FF867C}">
                  <a14:compatExt spid="_x0000_s986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289560</xdr:colOff>
          <xdr:row>50</xdr:row>
          <xdr:rowOff>137160</xdr:rowOff>
        </xdr:from>
        <xdr:to>
          <xdr:col>12</xdr:col>
          <xdr:colOff>342900</xdr:colOff>
          <xdr:row>52</xdr:row>
          <xdr:rowOff>30480</xdr:rowOff>
        </xdr:to>
        <xdr:sp macro="" textlink="">
          <xdr:nvSpPr>
            <xdr:cNvPr id="986142" name="Check Box 30" hidden="1">
              <a:extLst>
                <a:ext uri="{63B3BB69-23CF-44E3-9099-C40C66FF867C}">
                  <a14:compatExt spid="_x0000_s986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327660</xdr:colOff>
          <xdr:row>59</xdr:row>
          <xdr:rowOff>121920</xdr:rowOff>
        </xdr:from>
        <xdr:to>
          <xdr:col>6</xdr:col>
          <xdr:colOff>297180</xdr:colOff>
          <xdr:row>61</xdr:row>
          <xdr:rowOff>22860</xdr:rowOff>
        </xdr:to>
        <xdr:sp macro="" textlink="">
          <xdr:nvSpPr>
            <xdr:cNvPr id="986143" name="Check Box 31" hidden="1">
              <a:extLst>
                <a:ext uri="{63B3BB69-23CF-44E3-9099-C40C66FF867C}">
                  <a14:compatExt spid="_x0000_s986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Approved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59</xdr:row>
          <xdr:rowOff>137160</xdr:rowOff>
        </xdr:from>
        <xdr:to>
          <xdr:col>8</xdr:col>
          <xdr:colOff>274320</xdr:colOff>
          <xdr:row>61</xdr:row>
          <xdr:rowOff>30480</xdr:rowOff>
        </xdr:to>
        <xdr:sp macro="" textlink="">
          <xdr:nvSpPr>
            <xdr:cNvPr id="986144" name="Check Box 32" hidden="1">
              <a:extLst>
                <a:ext uri="{63B3BB69-23CF-44E3-9099-C40C66FF867C}">
                  <a14:compatExt spid="_x0000_s986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Rejected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22</xdr:row>
          <xdr:rowOff>114300</xdr:rowOff>
        </xdr:from>
        <xdr:to>
          <xdr:col>12</xdr:col>
          <xdr:colOff>365760</xdr:colOff>
          <xdr:row>24</xdr:row>
          <xdr:rowOff>30480</xdr:rowOff>
        </xdr:to>
        <xdr:sp macro="" textlink="">
          <xdr:nvSpPr>
            <xdr:cNvPr id="986146" name="Check Box 34" hidden="1">
              <a:extLst>
                <a:ext uri="{63B3BB69-23CF-44E3-9099-C40C66FF867C}">
                  <a14:compatExt spid="_x0000_s986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198120</xdr:colOff>
          <xdr:row>22</xdr:row>
          <xdr:rowOff>114300</xdr:rowOff>
        </xdr:from>
        <xdr:to>
          <xdr:col>14</xdr:col>
          <xdr:colOff>220980</xdr:colOff>
          <xdr:row>24</xdr:row>
          <xdr:rowOff>30480</xdr:rowOff>
        </xdr:to>
        <xdr:sp macro="" textlink="">
          <xdr:nvSpPr>
            <xdr:cNvPr id="986147" name="Check Box 35" hidden="1">
              <a:extLst>
                <a:ext uri="{63B3BB69-23CF-44E3-9099-C40C66FF867C}">
                  <a14:compatExt spid="_x0000_s986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22</xdr:row>
          <xdr:rowOff>114300</xdr:rowOff>
        </xdr:from>
        <xdr:to>
          <xdr:col>16</xdr:col>
          <xdr:colOff>76200</xdr:colOff>
          <xdr:row>24</xdr:row>
          <xdr:rowOff>30480</xdr:rowOff>
        </xdr:to>
        <xdr:sp macro="" textlink="">
          <xdr:nvSpPr>
            <xdr:cNvPr id="986148" name="Check Box 36" hidden="1">
              <a:extLst>
                <a:ext uri="{63B3BB69-23CF-44E3-9099-C40C66FF867C}">
                  <a14:compatExt spid="_x0000_s986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6</xdr:row>
          <xdr:rowOff>22860</xdr:rowOff>
        </xdr:from>
        <xdr:to>
          <xdr:col>7</xdr:col>
          <xdr:colOff>45720</xdr:colOff>
          <xdr:row>7</xdr:row>
          <xdr:rowOff>38100</xdr:rowOff>
        </xdr:to>
        <xdr:sp macro="" textlink="">
          <xdr:nvSpPr>
            <xdr:cNvPr id="986149" name="Check Box 37" hidden="1">
              <a:extLst>
                <a:ext uri="{63B3BB69-23CF-44E3-9099-C40C66FF867C}">
                  <a14:compatExt spid="_x0000_s986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6</xdr:row>
          <xdr:rowOff>22860</xdr:rowOff>
        </xdr:from>
        <xdr:to>
          <xdr:col>8</xdr:col>
          <xdr:colOff>198120</xdr:colOff>
          <xdr:row>7</xdr:row>
          <xdr:rowOff>38100</xdr:rowOff>
        </xdr:to>
        <xdr:sp macro="" textlink="">
          <xdr:nvSpPr>
            <xdr:cNvPr id="986150" name="Check Box 38" hidden="1">
              <a:extLst>
                <a:ext uri="{63B3BB69-23CF-44E3-9099-C40C66FF867C}">
                  <a14:compatExt spid="_x0000_s986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20</xdr:row>
          <xdr:rowOff>144780</xdr:rowOff>
        </xdr:from>
        <xdr:to>
          <xdr:col>12</xdr:col>
          <xdr:colOff>365760</xdr:colOff>
          <xdr:row>22</xdr:row>
          <xdr:rowOff>38100</xdr:rowOff>
        </xdr:to>
        <xdr:sp macro="" textlink="">
          <xdr:nvSpPr>
            <xdr:cNvPr id="986151" name="Check Box 39" hidden="1">
              <a:extLst>
                <a:ext uri="{63B3BB69-23CF-44E3-9099-C40C66FF867C}">
                  <a14:compatExt spid="_x0000_s986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198120</xdr:colOff>
          <xdr:row>20</xdr:row>
          <xdr:rowOff>144780</xdr:rowOff>
        </xdr:from>
        <xdr:to>
          <xdr:col>14</xdr:col>
          <xdr:colOff>220980</xdr:colOff>
          <xdr:row>22</xdr:row>
          <xdr:rowOff>38100</xdr:rowOff>
        </xdr:to>
        <xdr:sp macro="" textlink="">
          <xdr:nvSpPr>
            <xdr:cNvPr id="986152" name="Check Box 40" hidden="1">
              <a:extLst>
                <a:ext uri="{63B3BB69-23CF-44E3-9099-C40C66FF867C}">
                  <a14:compatExt spid="_x0000_s986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20</xdr:row>
          <xdr:rowOff>144780</xdr:rowOff>
        </xdr:from>
        <xdr:to>
          <xdr:col>16</xdr:col>
          <xdr:colOff>76200</xdr:colOff>
          <xdr:row>22</xdr:row>
          <xdr:rowOff>38100</xdr:rowOff>
        </xdr:to>
        <xdr:sp macro="" textlink="">
          <xdr:nvSpPr>
            <xdr:cNvPr id="986153" name="Check Box 41" hidden="1">
              <a:extLst>
                <a:ext uri="{63B3BB69-23CF-44E3-9099-C40C66FF867C}">
                  <a14:compatExt spid="_x0000_s986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121920</xdr:rowOff>
        </xdr:from>
        <xdr:to>
          <xdr:col>4</xdr:col>
          <xdr:colOff>289560</xdr:colOff>
          <xdr:row>27</xdr:row>
          <xdr:rowOff>22860</xdr:rowOff>
        </xdr:to>
        <xdr:sp macro="" textlink="">
          <xdr:nvSpPr>
            <xdr:cNvPr id="986154" name="Check Box 42" hidden="1">
              <a:extLst>
                <a:ext uri="{63B3BB69-23CF-44E3-9099-C40C66FF867C}">
                  <a14:compatExt spid="_x0000_s986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Initial Submission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137160</xdr:rowOff>
        </xdr:from>
        <xdr:to>
          <xdr:col>10</xdr:col>
          <xdr:colOff>60960</xdr:colOff>
          <xdr:row>29</xdr:row>
          <xdr:rowOff>30480</xdr:rowOff>
        </xdr:to>
        <xdr:sp macro="" textlink="">
          <xdr:nvSpPr>
            <xdr:cNvPr id="986155" name="Check Box 43" hidden="1">
              <a:extLst>
                <a:ext uri="{63B3BB69-23CF-44E3-9099-C40C66FF867C}">
                  <a14:compatExt spid="_x0000_s986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Tooling: Transfer, Replacement, Refurbishment, or additional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121920</xdr:rowOff>
        </xdr:from>
        <xdr:to>
          <xdr:col>7</xdr:col>
          <xdr:colOff>0</xdr:colOff>
          <xdr:row>31</xdr:row>
          <xdr:rowOff>22860</xdr:rowOff>
        </xdr:to>
        <xdr:sp macro="" textlink="">
          <xdr:nvSpPr>
            <xdr:cNvPr id="986156" name="Check Box 44" hidden="1">
              <a:extLst>
                <a:ext uri="{63B3BB69-23CF-44E3-9099-C40C66FF867C}">
                  <a14:compatExt spid="_x0000_s986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Tooling Inactive &gt; than 1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335280</xdr:colOff>
          <xdr:row>25</xdr:row>
          <xdr:rowOff>137160</xdr:rowOff>
        </xdr:from>
        <xdr:to>
          <xdr:col>18</xdr:col>
          <xdr:colOff>342900</xdr:colOff>
          <xdr:row>27</xdr:row>
          <xdr:rowOff>30480</xdr:rowOff>
        </xdr:to>
        <xdr:sp macro="" textlink="">
          <xdr:nvSpPr>
            <xdr:cNvPr id="986157" name="Check Box 45" hidden="1">
              <a:extLst>
                <a:ext uri="{63B3BB69-23CF-44E3-9099-C40C66FF867C}">
                  <a14:compatExt spid="_x0000_s986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Change to Optional Construction or Material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137160</xdr:rowOff>
        </xdr:from>
        <xdr:to>
          <xdr:col>6</xdr:col>
          <xdr:colOff>0</xdr:colOff>
          <xdr:row>28</xdr:row>
          <xdr:rowOff>30480</xdr:rowOff>
        </xdr:to>
        <xdr:sp macro="" textlink="">
          <xdr:nvSpPr>
            <xdr:cNvPr id="986158" name="Check Box 46" hidden="1">
              <a:extLst>
                <a:ext uri="{63B3BB69-23CF-44E3-9099-C40C66FF867C}">
                  <a14:compatExt spid="_x0000_s986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Engineering Change(s)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121920</xdr:rowOff>
        </xdr:from>
        <xdr:to>
          <xdr:col>6</xdr:col>
          <xdr:colOff>68580</xdr:colOff>
          <xdr:row>30</xdr:row>
          <xdr:rowOff>22860</xdr:rowOff>
        </xdr:to>
        <xdr:sp macro="" textlink="">
          <xdr:nvSpPr>
            <xdr:cNvPr id="986159" name="Check Box 47" hidden="1">
              <a:extLst>
                <a:ext uri="{63B3BB69-23CF-44E3-9099-C40C66FF867C}">
                  <a14:compatExt spid="_x0000_s986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Correction of Discrepancy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335280</xdr:colOff>
          <xdr:row>26</xdr:row>
          <xdr:rowOff>137160</xdr:rowOff>
        </xdr:from>
        <xdr:to>
          <xdr:col>18</xdr:col>
          <xdr:colOff>38100</xdr:colOff>
          <xdr:row>28</xdr:row>
          <xdr:rowOff>30480</xdr:rowOff>
        </xdr:to>
        <xdr:sp macro="" textlink="">
          <xdr:nvSpPr>
            <xdr:cNvPr id="986160" name="Check Box 48" hidden="1">
              <a:extLst>
                <a:ext uri="{63B3BB69-23CF-44E3-9099-C40C66FF867C}">
                  <a14:compatExt spid="_x0000_s986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Supplier or Material Source Change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335280</xdr:colOff>
          <xdr:row>27</xdr:row>
          <xdr:rowOff>137160</xdr:rowOff>
        </xdr:from>
        <xdr:to>
          <xdr:col>18</xdr:col>
          <xdr:colOff>76200</xdr:colOff>
          <xdr:row>29</xdr:row>
          <xdr:rowOff>30480</xdr:rowOff>
        </xdr:to>
        <xdr:sp macro="" textlink="">
          <xdr:nvSpPr>
            <xdr:cNvPr id="986161" name="Check Box 49" hidden="1">
              <a:extLst>
                <a:ext uri="{63B3BB69-23CF-44E3-9099-C40C66FF867C}">
                  <a14:compatExt spid="_x0000_s986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Change in Part Processing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335280</xdr:colOff>
          <xdr:row>29</xdr:row>
          <xdr:rowOff>137160</xdr:rowOff>
        </xdr:from>
        <xdr:to>
          <xdr:col>19</xdr:col>
          <xdr:colOff>121920</xdr:colOff>
          <xdr:row>31</xdr:row>
          <xdr:rowOff>30480</xdr:rowOff>
        </xdr:to>
        <xdr:sp macro="" textlink="">
          <xdr:nvSpPr>
            <xdr:cNvPr id="986162" name="Check Box 50" hidden="1">
              <a:extLst>
                <a:ext uri="{63B3BB69-23CF-44E3-9099-C40C66FF867C}">
                  <a14:compatExt spid="_x0000_s986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 - please specify below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335280</xdr:colOff>
          <xdr:row>28</xdr:row>
          <xdr:rowOff>137160</xdr:rowOff>
        </xdr:from>
        <xdr:to>
          <xdr:col>17</xdr:col>
          <xdr:colOff>198120</xdr:colOff>
          <xdr:row>30</xdr:row>
          <xdr:rowOff>30480</xdr:rowOff>
        </xdr:to>
        <xdr:sp macro="" textlink="">
          <xdr:nvSpPr>
            <xdr:cNvPr id="986163" name="Check Box 51" hidden="1">
              <a:extLst>
                <a:ext uri="{63B3BB69-23CF-44E3-9099-C40C66FF867C}">
                  <a14:compatExt spid="_x0000_s986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Parts Produced at Additional Location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20</xdr:row>
          <xdr:rowOff>144780</xdr:rowOff>
        </xdr:from>
        <xdr:to>
          <xdr:col>12</xdr:col>
          <xdr:colOff>365760</xdr:colOff>
          <xdr:row>22</xdr:row>
          <xdr:rowOff>38100</xdr:rowOff>
        </xdr:to>
        <xdr:sp macro="" textlink="">
          <xdr:nvSpPr>
            <xdr:cNvPr id="986164" name="Check Box 52" hidden="1">
              <a:extLst>
                <a:ext uri="{63B3BB69-23CF-44E3-9099-C40C66FF867C}">
                  <a14:compatExt spid="_x0000_s986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39</xdr:row>
          <xdr:rowOff>121920</xdr:rowOff>
        </xdr:from>
        <xdr:to>
          <xdr:col>7</xdr:col>
          <xdr:colOff>99060</xdr:colOff>
          <xdr:row>41</xdr:row>
          <xdr:rowOff>22860</xdr:rowOff>
        </xdr:to>
        <xdr:sp macro="" textlink="">
          <xdr:nvSpPr>
            <xdr:cNvPr id="986165" name="Check Box 53" hidden="1">
              <a:extLst>
                <a:ext uri="{63B3BB69-23CF-44E3-9099-C40C66FF867C}">
                  <a14:compatExt spid="_x0000_s986165"/>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dimensional measurements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39</xdr:row>
          <xdr:rowOff>121920</xdr:rowOff>
        </xdr:from>
        <xdr:to>
          <xdr:col>11</xdr:col>
          <xdr:colOff>213360</xdr:colOff>
          <xdr:row>41</xdr:row>
          <xdr:rowOff>22860</xdr:rowOff>
        </xdr:to>
        <xdr:sp macro="" textlink="">
          <xdr:nvSpPr>
            <xdr:cNvPr id="986166" name="Check Box 54" hidden="1">
              <a:extLst>
                <a:ext uri="{63B3BB69-23CF-44E3-9099-C40C66FF867C}">
                  <a14:compatExt spid="_x0000_s986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material and functional tests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39</xdr:row>
          <xdr:rowOff>137160</xdr:rowOff>
        </xdr:from>
        <xdr:to>
          <xdr:col>14</xdr:col>
          <xdr:colOff>213360</xdr:colOff>
          <xdr:row>41</xdr:row>
          <xdr:rowOff>30480</xdr:rowOff>
        </xdr:to>
        <xdr:sp macro="" textlink="">
          <xdr:nvSpPr>
            <xdr:cNvPr id="986167" name="Check Box 55" hidden="1">
              <a:extLst>
                <a:ext uri="{63B3BB69-23CF-44E3-9099-C40C66FF867C}">
                  <a14:compatExt spid="_x0000_s986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appearance criteria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39</xdr:row>
          <xdr:rowOff>137160</xdr:rowOff>
        </xdr:from>
        <xdr:to>
          <xdr:col>19</xdr:col>
          <xdr:colOff>106680</xdr:colOff>
          <xdr:row>41</xdr:row>
          <xdr:rowOff>30480</xdr:rowOff>
        </xdr:to>
        <xdr:sp macro="" textlink="">
          <xdr:nvSpPr>
            <xdr:cNvPr id="986168" name="Check Box 56" hidden="1">
              <a:extLst>
                <a:ext uri="{63B3BB69-23CF-44E3-9099-C40C66FF867C}">
                  <a14:compatExt spid="_x0000_s986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statistical process package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175260</xdr:colOff>
          <xdr:row>40</xdr:row>
          <xdr:rowOff>137160</xdr:rowOff>
        </xdr:from>
        <xdr:to>
          <xdr:col>10</xdr:col>
          <xdr:colOff>190500</xdr:colOff>
          <xdr:row>42</xdr:row>
          <xdr:rowOff>30480</xdr:rowOff>
        </xdr:to>
        <xdr:sp macro="" textlink="">
          <xdr:nvSpPr>
            <xdr:cNvPr id="986169" name="Check Box 57" hidden="1">
              <a:extLst>
                <a:ext uri="{63B3BB69-23CF-44E3-9099-C40C66FF867C}">
                  <a14:compatExt spid="_x0000_s986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40</xdr:row>
          <xdr:rowOff>137160</xdr:rowOff>
        </xdr:from>
        <xdr:to>
          <xdr:col>11</xdr:col>
          <xdr:colOff>289560</xdr:colOff>
          <xdr:row>42</xdr:row>
          <xdr:rowOff>30480</xdr:rowOff>
        </xdr:to>
        <xdr:sp macro="" textlink="">
          <xdr:nvSpPr>
            <xdr:cNvPr id="986170" name="Check Box 58" hidden="1">
              <a:extLst>
                <a:ext uri="{63B3BB69-23CF-44E3-9099-C40C66FF867C}">
                  <a14:compatExt spid="_x0000_s986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50</xdr:row>
          <xdr:rowOff>137160</xdr:rowOff>
        </xdr:from>
        <xdr:to>
          <xdr:col>10</xdr:col>
          <xdr:colOff>68580</xdr:colOff>
          <xdr:row>52</xdr:row>
          <xdr:rowOff>30480</xdr:rowOff>
        </xdr:to>
        <xdr:sp macro="" textlink="">
          <xdr:nvSpPr>
            <xdr:cNvPr id="986171" name="Check Box 59" hidden="1">
              <a:extLst>
                <a:ext uri="{63B3BB69-23CF-44E3-9099-C40C66FF867C}">
                  <a14:compatExt spid="_x0000_s986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50</xdr:row>
          <xdr:rowOff>137160</xdr:rowOff>
        </xdr:from>
        <xdr:to>
          <xdr:col>11</xdr:col>
          <xdr:colOff>190500</xdr:colOff>
          <xdr:row>52</xdr:row>
          <xdr:rowOff>30480</xdr:rowOff>
        </xdr:to>
        <xdr:sp macro="" textlink="">
          <xdr:nvSpPr>
            <xdr:cNvPr id="986172" name="Check Box 60" hidden="1">
              <a:extLst>
                <a:ext uri="{63B3BB69-23CF-44E3-9099-C40C66FF867C}">
                  <a14:compatExt spid="_x0000_s986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289560</xdr:colOff>
          <xdr:row>50</xdr:row>
          <xdr:rowOff>137160</xdr:rowOff>
        </xdr:from>
        <xdr:to>
          <xdr:col>12</xdr:col>
          <xdr:colOff>342900</xdr:colOff>
          <xdr:row>52</xdr:row>
          <xdr:rowOff>30480</xdr:rowOff>
        </xdr:to>
        <xdr:sp macro="" textlink="">
          <xdr:nvSpPr>
            <xdr:cNvPr id="986173" name="Check Box 61" hidden="1">
              <a:extLst>
                <a:ext uri="{63B3BB69-23CF-44E3-9099-C40C66FF867C}">
                  <a14:compatExt spid="_x0000_s986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327660</xdr:colOff>
          <xdr:row>59</xdr:row>
          <xdr:rowOff>121920</xdr:rowOff>
        </xdr:from>
        <xdr:to>
          <xdr:col>6</xdr:col>
          <xdr:colOff>297180</xdr:colOff>
          <xdr:row>61</xdr:row>
          <xdr:rowOff>22860</xdr:rowOff>
        </xdr:to>
        <xdr:sp macro="" textlink="">
          <xdr:nvSpPr>
            <xdr:cNvPr id="986174" name="Check Box 62" hidden="1">
              <a:extLst>
                <a:ext uri="{63B3BB69-23CF-44E3-9099-C40C66FF867C}">
                  <a14:compatExt spid="_x0000_s986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Approved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59</xdr:row>
          <xdr:rowOff>137160</xdr:rowOff>
        </xdr:from>
        <xdr:to>
          <xdr:col>8</xdr:col>
          <xdr:colOff>274320</xdr:colOff>
          <xdr:row>61</xdr:row>
          <xdr:rowOff>30480</xdr:rowOff>
        </xdr:to>
        <xdr:sp macro="" textlink="">
          <xdr:nvSpPr>
            <xdr:cNvPr id="986175" name="Check Box 63" hidden="1">
              <a:extLst>
                <a:ext uri="{63B3BB69-23CF-44E3-9099-C40C66FF867C}">
                  <a14:compatExt spid="_x0000_s986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Rejected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22</xdr:row>
          <xdr:rowOff>114300</xdr:rowOff>
        </xdr:from>
        <xdr:to>
          <xdr:col>12</xdr:col>
          <xdr:colOff>365760</xdr:colOff>
          <xdr:row>24</xdr:row>
          <xdr:rowOff>30480</xdr:rowOff>
        </xdr:to>
        <xdr:sp macro="" textlink="">
          <xdr:nvSpPr>
            <xdr:cNvPr id="986177" name="Check Box 65" hidden="1">
              <a:extLst>
                <a:ext uri="{63B3BB69-23CF-44E3-9099-C40C66FF867C}">
                  <a14:compatExt spid="_x0000_s986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198120</xdr:colOff>
          <xdr:row>22</xdr:row>
          <xdr:rowOff>114300</xdr:rowOff>
        </xdr:from>
        <xdr:to>
          <xdr:col>14</xdr:col>
          <xdr:colOff>220980</xdr:colOff>
          <xdr:row>24</xdr:row>
          <xdr:rowOff>30480</xdr:rowOff>
        </xdr:to>
        <xdr:sp macro="" textlink="">
          <xdr:nvSpPr>
            <xdr:cNvPr id="986178" name="Check Box 66" hidden="1">
              <a:extLst>
                <a:ext uri="{63B3BB69-23CF-44E3-9099-C40C66FF867C}">
                  <a14:compatExt spid="_x0000_s986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22</xdr:row>
          <xdr:rowOff>114300</xdr:rowOff>
        </xdr:from>
        <xdr:to>
          <xdr:col>16</xdr:col>
          <xdr:colOff>76200</xdr:colOff>
          <xdr:row>24</xdr:row>
          <xdr:rowOff>30480</xdr:rowOff>
        </xdr:to>
        <xdr:sp macro="" textlink="">
          <xdr:nvSpPr>
            <xdr:cNvPr id="986179" name="Check Box 67" hidden="1">
              <a:extLst>
                <a:ext uri="{63B3BB69-23CF-44E3-9099-C40C66FF867C}">
                  <a14:compatExt spid="_x0000_s986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xdr:twoCellAnchor editAs="oneCell">
    <xdr:from>
      <xdr:col>1</xdr:col>
      <xdr:colOff>46593</xdr:colOff>
      <xdr:row>0</xdr:row>
      <xdr:rowOff>95251</xdr:rowOff>
    </xdr:from>
    <xdr:to>
      <xdr:col>5</xdr:col>
      <xdr:colOff>76199</xdr:colOff>
      <xdr:row>0</xdr:row>
      <xdr:rowOff>361951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0418" y="95251"/>
          <a:ext cx="1439306" cy="2667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335280</xdr:colOff>
          <xdr:row>59</xdr:row>
          <xdr:rowOff>38100</xdr:rowOff>
        </xdr:from>
        <xdr:to>
          <xdr:col>11</xdr:col>
          <xdr:colOff>22860</xdr:colOff>
          <xdr:row>61</xdr:row>
          <xdr:rowOff>137160</xdr:rowOff>
        </xdr:to>
        <xdr:sp macro="" textlink="">
          <xdr:nvSpPr>
            <xdr:cNvPr id="986145" name="Check Box 33" hidden="1">
              <a:extLst>
                <a:ext uri="{63B3BB69-23CF-44E3-9099-C40C66FF867C}">
                  <a14:compatExt spid="_x0000_s986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Conditional Approval</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0</xdr:col>
      <xdr:colOff>777668</xdr:colOff>
      <xdr:row>2</xdr:row>
      <xdr:rowOff>215747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76200"/>
          <a:ext cx="701468" cy="463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104775</xdr:colOff>
      <xdr:row>1</xdr:row>
      <xdr:rowOff>66675</xdr:rowOff>
    </xdr:from>
    <xdr:to>
      <xdr:col>6</xdr:col>
      <xdr:colOff>0</xdr:colOff>
      <xdr:row>1</xdr:row>
      <xdr:rowOff>310239</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33350"/>
          <a:ext cx="1314450" cy="2435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60960</xdr:colOff>
          <xdr:row>12</xdr:row>
          <xdr:rowOff>30480</xdr:rowOff>
        </xdr:from>
        <xdr:to>
          <xdr:col>5</xdr:col>
          <xdr:colOff>289560</xdr:colOff>
          <xdr:row>13</xdr:row>
          <xdr:rowOff>60960</xdr:rowOff>
        </xdr:to>
        <xdr:sp macro="" textlink="">
          <xdr:nvSpPr>
            <xdr:cNvPr id="890911" name="Drop Down 31" hidden="1">
              <a:extLst>
                <a:ext uri="{63B3BB69-23CF-44E3-9099-C40C66FF867C}">
                  <a14:compatExt spid="_x0000_s890911"/>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30480</xdr:rowOff>
        </xdr:from>
        <xdr:to>
          <xdr:col>9</xdr:col>
          <xdr:colOff>822960</xdr:colOff>
          <xdr:row>13</xdr:row>
          <xdr:rowOff>60960</xdr:rowOff>
        </xdr:to>
        <xdr:sp macro="" textlink="">
          <xdr:nvSpPr>
            <xdr:cNvPr id="890912" name="Drop Down 32" hidden="1">
              <a:extLst>
                <a:ext uri="{63B3BB69-23CF-44E3-9099-C40C66FF867C}">
                  <a14:compatExt spid="_x0000_s890912"/>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861060</xdr:colOff>
          <xdr:row>12</xdr:row>
          <xdr:rowOff>30480</xdr:rowOff>
        </xdr:from>
        <xdr:to>
          <xdr:col>14</xdr:col>
          <xdr:colOff>99060</xdr:colOff>
          <xdr:row>13</xdr:row>
          <xdr:rowOff>60960</xdr:rowOff>
        </xdr:to>
        <xdr:sp macro="" textlink="">
          <xdr:nvSpPr>
            <xdr:cNvPr id="890913" name="Drop Down 33" hidden="1">
              <a:extLst>
                <a:ext uri="{63B3BB69-23CF-44E3-9099-C40C66FF867C}">
                  <a14:compatExt spid="_x0000_s89091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xdr:twoCellAnchor editAs="oneCell">
    <xdr:from>
      <xdr:col>15</xdr:col>
      <xdr:colOff>391583</xdr:colOff>
      <xdr:row>1</xdr:row>
      <xdr:rowOff>31750</xdr:rowOff>
    </xdr:from>
    <xdr:to>
      <xdr:col>19</xdr:col>
      <xdr:colOff>62902</xdr:colOff>
      <xdr:row>3</xdr:row>
      <xdr:rowOff>17505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16166" y="190500"/>
          <a:ext cx="1385819" cy="3032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838200</xdr:colOff>
      <xdr:row>3</xdr:row>
      <xdr:rowOff>9525</xdr:rowOff>
    </xdr:from>
    <xdr:to>
      <xdr:col>5</xdr:col>
      <xdr:colOff>1038225</xdr:colOff>
      <xdr:row>3</xdr:row>
      <xdr:rowOff>142875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14875" y="723900"/>
          <a:ext cx="2000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838200</xdr:colOff>
      <xdr:row>3</xdr:row>
      <xdr:rowOff>161925</xdr:rowOff>
    </xdr:from>
    <xdr:to>
      <xdr:col>5</xdr:col>
      <xdr:colOff>1038225</xdr:colOff>
      <xdr:row>4</xdr:row>
      <xdr:rowOff>142875</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00600" y="866775"/>
          <a:ext cx="2000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838200</xdr:colOff>
      <xdr:row>5</xdr:row>
      <xdr:rowOff>0</xdr:rowOff>
    </xdr:from>
    <xdr:to>
      <xdr:col>5</xdr:col>
      <xdr:colOff>962025</xdr:colOff>
      <xdr:row>5</xdr:row>
      <xdr:rowOff>174812</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14875" y="1076325"/>
          <a:ext cx="123825" cy="174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838200</xdr:colOff>
      <xdr:row>6</xdr:row>
      <xdr:rowOff>19050</xdr:rowOff>
    </xdr:from>
    <xdr:to>
      <xdr:col>5</xdr:col>
      <xdr:colOff>990600</xdr:colOff>
      <xdr:row>6</xdr:row>
      <xdr:rowOff>152400</xdr:rowOff>
    </xdr:to>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00600" y="1266825"/>
          <a:ext cx="1524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819150</xdr:colOff>
      <xdr:row>6</xdr:row>
      <xdr:rowOff>180975</xdr:rowOff>
    </xdr:from>
    <xdr:to>
      <xdr:col>5</xdr:col>
      <xdr:colOff>1000125</xdr:colOff>
      <xdr:row>7</xdr:row>
      <xdr:rowOff>180975</xdr:rowOff>
    </xdr:to>
    <xdr:pic>
      <xdr:nvPicPr>
        <xdr:cNvPr id="6"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81550" y="1428750"/>
          <a:ext cx="1809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11</xdr:row>
      <xdr:rowOff>9525</xdr:rowOff>
    </xdr:from>
    <xdr:to>
      <xdr:col>11</xdr:col>
      <xdr:colOff>0</xdr:colOff>
      <xdr:row>62</xdr:row>
      <xdr:rowOff>9525</xdr:rowOff>
    </xdr:to>
    <xdr:sp macro="" textlink="">
      <xdr:nvSpPr>
        <xdr:cNvPr id="16" name="Line 16"/>
        <xdr:cNvSpPr>
          <a:spLocks noChangeShapeType="1"/>
        </xdr:cNvSpPr>
      </xdr:nvSpPr>
      <xdr:spPr bwMode="auto">
        <a:xfrm>
          <a:off x="6581775" y="2143125"/>
          <a:ext cx="0" cy="829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1019175</xdr:colOff>
      <xdr:row>62</xdr:row>
      <xdr:rowOff>0</xdr:rowOff>
    </xdr:from>
    <xdr:to>
      <xdr:col>11</xdr:col>
      <xdr:colOff>0</xdr:colOff>
      <xdr:row>62</xdr:row>
      <xdr:rowOff>0</xdr:rowOff>
    </xdr:to>
    <xdr:sp macro="" textlink="">
      <xdr:nvSpPr>
        <xdr:cNvPr id="17" name="Line 17"/>
        <xdr:cNvSpPr>
          <a:spLocks noChangeShapeType="1"/>
        </xdr:cNvSpPr>
      </xdr:nvSpPr>
      <xdr:spPr bwMode="auto">
        <a:xfrm>
          <a:off x="4981575" y="10429875"/>
          <a:ext cx="1600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800100</xdr:colOff>
      <xdr:row>0</xdr:row>
      <xdr:rowOff>57150</xdr:rowOff>
    </xdr:from>
    <xdr:to>
      <xdr:col>12</xdr:col>
      <xdr:colOff>980713</xdr:colOff>
      <xdr:row>1</xdr:row>
      <xdr:rowOff>8620</xdr:rowOff>
    </xdr:to>
    <xdr:pic>
      <xdr:nvPicPr>
        <xdr:cNvPr id="20" name="Picture 19"/>
        <xdr:cNvPicPr>
          <a:picLocks noChangeAspect="1"/>
        </xdr:cNvPicPr>
      </xdr:nvPicPr>
      <xdr:blipFill>
        <a:blip xmlns:r="http://schemas.openxmlformats.org/officeDocument/2006/relationships" r:embed="rId6"/>
        <a:stretch>
          <a:fillRect/>
        </a:stretch>
      </xdr:blipFill>
      <xdr:spPr>
        <a:xfrm>
          <a:off x="7296150" y="57150"/>
          <a:ext cx="1466488" cy="322945"/>
        </a:xfrm>
        <a:prstGeom prst="rect">
          <a:avLst/>
        </a:prstGeom>
      </xdr:spPr>
    </xdr:pic>
    <xdr:clientData/>
  </xdr:twoCellAnchor>
  <xdr:twoCellAnchor>
    <xdr:from>
      <xdr:col>5</xdr:col>
      <xdr:colOff>1019175</xdr:colOff>
      <xdr:row>62</xdr:row>
      <xdr:rowOff>0</xdr:rowOff>
    </xdr:from>
    <xdr:to>
      <xdr:col>10</xdr:col>
      <xdr:colOff>1171575</xdr:colOff>
      <xdr:row>62</xdr:row>
      <xdr:rowOff>0</xdr:rowOff>
    </xdr:to>
    <xdr:sp macro="" textlink="">
      <xdr:nvSpPr>
        <xdr:cNvPr id="21" name="Line 17"/>
        <xdr:cNvSpPr>
          <a:spLocks noChangeShapeType="1"/>
        </xdr:cNvSpPr>
      </xdr:nvSpPr>
      <xdr:spPr bwMode="auto">
        <a:xfrm>
          <a:off x="4895850" y="18888075"/>
          <a:ext cx="1905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1019175</xdr:colOff>
      <xdr:row>62</xdr:row>
      <xdr:rowOff>0</xdr:rowOff>
    </xdr:from>
    <xdr:to>
      <xdr:col>10</xdr:col>
      <xdr:colOff>1171575</xdr:colOff>
      <xdr:row>62</xdr:row>
      <xdr:rowOff>0</xdr:rowOff>
    </xdr:to>
    <xdr:sp macro="" textlink="">
      <xdr:nvSpPr>
        <xdr:cNvPr id="23" name="Line 17"/>
        <xdr:cNvSpPr>
          <a:spLocks noChangeShapeType="1"/>
        </xdr:cNvSpPr>
      </xdr:nvSpPr>
      <xdr:spPr bwMode="auto">
        <a:xfrm>
          <a:off x="4895850" y="18888075"/>
          <a:ext cx="1905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47625</xdr:colOff>
      <xdr:row>10</xdr:row>
      <xdr:rowOff>152400</xdr:rowOff>
    </xdr:from>
    <xdr:to>
      <xdr:col>6</xdr:col>
      <xdr:colOff>247650</xdr:colOff>
      <xdr:row>11</xdr:row>
      <xdr:rowOff>123825</xdr:rowOff>
    </xdr:to>
    <xdr:pic>
      <xdr:nvPicPr>
        <xdr:cNvPr id="18" name="Picture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2100" y="2133600"/>
          <a:ext cx="2000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57150</xdr:colOff>
      <xdr:row>10</xdr:row>
      <xdr:rowOff>142875</xdr:rowOff>
    </xdr:from>
    <xdr:to>
      <xdr:col>7</xdr:col>
      <xdr:colOff>257175</xdr:colOff>
      <xdr:row>11</xdr:row>
      <xdr:rowOff>142875</xdr:rowOff>
    </xdr:to>
    <xdr:pic>
      <xdr:nvPicPr>
        <xdr:cNvPr id="19" name="Picture 1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76900" y="2124075"/>
          <a:ext cx="2000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85725</xdr:colOff>
      <xdr:row>10</xdr:row>
      <xdr:rowOff>133350</xdr:rowOff>
    </xdr:from>
    <xdr:to>
      <xdr:col>8</xdr:col>
      <xdr:colOff>209550</xdr:colOff>
      <xdr:row>11</xdr:row>
      <xdr:rowOff>146237</xdr:rowOff>
    </xdr:to>
    <xdr:pic>
      <xdr:nvPicPr>
        <xdr:cNvPr id="2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0750" y="2114550"/>
          <a:ext cx="123825" cy="174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76200</xdr:colOff>
      <xdr:row>11</xdr:row>
      <xdr:rowOff>0</xdr:rowOff>
    </xdr:from>
    <xdr:to>
      <xdr:col>9</xdr:col>
      <xdr:colOff>228600</xdr:colOff>
      <xdr:row>11</xdr:row>
      <xdr:rowOff>133350</xdr:rowOff>
    </xdr:to>
    <xdr:pic>
      <xdr:nvPicPr>
        <xdr:cNvPr id="30" name="Picture 2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500" y="2143125"/>
          <a:ext cx="1524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57150</xdr:colOff>
      <xdr:row>10</xdr:row>
      <xdr:rowOff>133350</xdr:rowOff>
    </xdr:from>
    <xdr:to>
      <xdr:col>10</xdr:col>
      <xdr:colOff>238125</xdr:colOff>
      <xdr:row>11</xdr:row>
      <xdr:rowOff>161925</xdr:rowOff>
    </xdr:to>
    <xdr:pic>
      <xdr:nvPicPr>
        <xdr:cNvPr id="31" name="Picture 3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62725" y="2114550"/>
          <a:ext cx="1809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60960</xdr:colOff>
          <xdr:row>10</xdr:row>
          <xdr:rowOff>38100</xdr:rowOff>
        </xdr:from>
        <xdr:to>
          <xdr:col>5</xdr:col>
          <xdr:colOff>289560</xdr:colOff>
          <xdr:row>11</xdr:row>
          <xdr:rowOff>76200</xdr:rowOff>
        </xdr:to>
        <xdr:sp macro="" textlink="">
          <xdr:nvSpPr>
            <xdr:cNvPr id="891934" name="Drop Down 30" hidden="1">
              <a:extLst>
                <a:ext uri="{63B3BB69-23CF-44E3-9099-C40C66FF867C}">
                  <a14:compatExt spid="_x0000_s891934"/>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xdr:row>
          <xdr:rowOff>38100</xdr:rowOff>
        </xdr:from>
        <xdr:to>
          <xdr:col>9</xdr:col>
          <xdr:colOff>807720</xdr:colOff>
          <xdr:row>11</xdr:row>
          <xdr:rowOff>76200</xdr:rowOff>
        </xdr:to>
        <xdr:sp macro="" textlink="">
          <xdr:nvSpPr>
            <xdr:cNvPr id="891935" name="Drop Down 31" hidden="1">
              <a:extLst>
                <a:ext uri="{63B3BB69-23CF-44E3-9099-C40C66FF867C}">
                  <a14:compatExt spid="_x0000_s891935"/>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861060</xdr:colOff>
          <xdr:row>10</xdr:row>
          <xdr:rowOff>38100</xdr:rowOff>
        </xdr:from>
        <xdr:to>
          <xdr:col>14</xdr:col>
          <xdr:colOff>99060</xdr:colOff>
          <xdr:row>11</xdr:row>
          <xdr:rowOff>76200</xdr:rowOff>
        </xdr:to>
        <xdr:sp macro="" textlink="">
          <xdr:nvSpPr>
            <xdr:cNvPr id="891936" name="Drop Down 32" hidden="1">
              <a:extLst>
                <a:ext uri="{63B3BB69-23CF-44E3-9099-C40C66FF867C}">
                  <a14:compatExt spid="_x0000_s891936"/>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xdr:twoCellAnchor editAs="oneCell">
    <xdr:from>
      <xdr:col>15</xdr:col>
      <xdr:colOff>285750</xdr:colOff>
      <xdr:row>0</xdr:row>
      <xdr:rowOff>95250</xdr:rowOff>
    </xdr:from>
    <xdr:to>
      <xdr:col>19</xdr:col>
      <xdr:colOff>37738</xdr:colOff>
      <xdr:row>2</xdr:row>
      <xdr:rowOff>100695</xdr:rowOff>
    </xdr:to>
    <xdr:pic>
      <xdr:nvPicPr>
        <xdr:cNvPr id="3" name="Picture 2"/>
        <xdr:cNvPicPr>
          <a:picLocks noChangeAspect="1"/>
        </xdr:cNvPicPr>
      </xdr:nvPicPr>
      <xdr:blipFill>
        <a:blip xmlns:r="http://schemas.openxmlformats.org/officeDocument/2006/relationships" r:embed="rId1"/>
        <a:stretch>
          <a:fillRect/>
        </a:stretch>
      </xdr:blipFill>
      <xdr:spPr>
        <a:xfrm>
          <a:off x="10710333" y="95250"/>
          <a:ext cx="1466488" cy="3229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182880</xdr:rowOff>
        </xdr:from>
        <xdr:to>
          <xdr:col>1</xdr:col>
          <xdr:colOff>571500</xdr:colOff>
          <xdr:row>1</xdr:row>
          <xdr:rowOff>137160</xdr:rowOff>
        </xdr:to>
        <xdr:sp macro="" textlink="">
          <xdr:nvSpPr>
            <xdr:cNvPr id="892929" name="Check Box 1" hidden="1">
              <a:extLst>
                <a:ext uri="{63B3BB69-23CF-44E3-9099-C40C66FF867C}">
                  <a14:compatExt spid="_x0000_s8929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Prototype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388620</xdr:colOff>
          <xdr:row>0</xdr:row>
          <xdr:rowOff>182880</xdr:rowOff>
        </xdr:from>
        <xdr:to>
          <xdr:col>3</xdr:col>
          <xdr:colOff>0</xdr:colOff>
          <xdr:row>1</xdr:row>
          <xdr:rowOff>137160</xdr:rowOff>
        </xdr:to>
        <xdr:sp macro="" textlink="">
          <xdr:nvSpPr>
            <xdr:cNvPr id="892930" name="Check Box 2" hidden="1">
              <a:extLst>
                <a:ext uri="{63B3BB69-23CF-44E3-9099-C40C66FF867C}">
                  <a14:compatExt spid="_x0000_s8929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Pre-Launch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518160</xdr:colOff>
          <xdr:row>0</xdr:row>
          <xdr:rowOff>182880</xdr:rowOff>
        </xdr:from>
        <xdr:to>
          <xdr:col>5</xdr:col>
          <xdr:colOff>228600</xdr:colOff>
          <xdr:row>1</xdr:row>
          <xdr:rowOff>137160</xdr:rowOff>
        </xdr:to>
        <xdr:sp macro="" textlink="">
          <xdr:nvSpPr>
            <xdr:cNvPr id="892931" name="Check Box 3" hidden="1">
              <a:extLst>
                <a:ext uri="{63B3BB69-23CF-44E3-9099-C40C66FF867C}">
                  <a14:compatExt spid="_x0000_s8929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Production</a:t>
              </a:r>
            </a:p>
          </xdr:txBody>
        </xdr:sp>
        <xdr:clientData fLocksWithSheet="0"/>
      </xdr:twoCellAnchor>
    </mc:Choice>
    <mc:Fallback/>
  </mc:AlternateContent>
  <xdr:twoCellAnchor editAs="oneCell">
    <xdr:from>
      <xdr:col>11</xdr:col>
      <xdr:colOff>233794</xdr:colOff>
      <xdr:row>0</xdr:row>
      <xdr:rowOff>51954</xdr:rowOff>
    </xdr:from>
    <xdr:to>
      <xdr:col>12</xdr:col>
      <xdr:colOff>848804</xdr:colOff>
      <xdr:row>1</xdr:row>
      <xdr:rowOff>80166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7999" y="51954"/>
          <a:ext cx="1307737" cy="2879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57150</xdr:colOff>
      <xdr:row>5</xdr:row>
      <xdr:rowOff>57150</xdr:rowOff>
    </xdr:from>
    <xdr:to>
      <xdr:col>7</xdr:col>
      <xdr:colOff>495300</xdr:colOff>
      <xdr:row>14</xdr:row>
      <xdr:rowOff>115872</xdr:rowOff>
    </xdr:to>
    <xdr:pic>
      <xdr:nvPicPr>
        <xdr:cNvPr id="3" name="Picture 2"/>
        <xdr:cNvPicPr>
          <a:picLocks noChangeAspect="1"/>
        </xdr:cNvPicPr>
      </xdr:nvPicPr>
      <xdr:blipFill>
        <a:blip xmlns:r="http://schemas.openxmlformats.org/officeDocument/2006/relationships" r:embed="rId1"/>
        <a:stretch>
          <a:fillRect/>
        </a:stretch>
      </xdr:blipFill>
      <xdr:spPr>
        <a:xfrm>
          <a:off x="790575" y="2590800"/>
          <a:ext cx="4962525" cy="1516047"/>
        </a:xfrm>
        <a:prstGeom prst="rect">
          <a:avLst/>
        </a:prstGeom>
      </xdr:spPr>
    </xdr:pic>
    <xdr:clientData/>
  </xdr:twoCellAnchor>
  <xdr:twoCellAnchor editAs="oneCell">
    <xdr:from>
      <xdr:col>1</xdr:col>
      <xdr:colOff>114300</xdr:colOff>
      <xdr:row>16</xdr:row>
      <xdr:rowOff>85725</xdr:rowOff>
    </xdr:from>
    <xdr:to>
      <xdr:col>3</xdr:col>
      <xdr:colOff>142875</xdr:colOff>
      <xdr:row>17</xdr:row>
      <xdr:rowOff>126434</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095625"/>
          <a:ext cx="1247775" cy="23120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200025</xdr:colOff>
      <xdr:row>0</xdr:row>
      <xdr:rowOff>123825</xdr:rowOff>
    </xdr:from>
    <xdr:to>
      <xdr:col>3</xdr:col>
      <xdr:colOff>115331</xdr:colOff>
      <xdr:row>1</xdr:row>
      <xdr:rowOff>142875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23825"/>
          <a:ext cx="1477406" cy="2705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llegion.sharepoint.com/WINNT/TEMP/C.Lotus.Notes.Data/AAA%20COA%20W%20JD%20Data%20Input%204-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NT\TEMP\C.Lotus.Notes.Data\AAA%20COA%20W%20JD%20Data%20Input%204-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cosway\My%20Documents\Steve\IR\6.%20Masters\EMEIA%20Standards\8D%20Problem%20Solving%20Repor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llegion.sharepoint.com/Documents%20and%20Settings/scosway/My%20Documents/Steve/IR/6.%20Masters/EMEIA%20Standards/8D%20Problem%20Solving%20Re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COA"/>
      <sheetName val="Bilateral Example Data Sheet"/>
      <sheetName val="Read Me"/>
      <sheetName val="Atribute Calculator"/>
      <sheetName val="Atribute Sampling Plan"/>
      <sheetName val="Variable Calculator"/>
      <sheetName val="Variable Sampling Plan"/>
    </sheetNames>
    <sheetDataSet>
      <sheetData sheetId="0" refreshError="1"/>
      <sheetData sheetId="1" refreshError="1"/>
      <sheetData sheetId="2">
        <row r="31">
          <cell r="A31" t="str">
            <v>Note: The scales of the axes will need to be adjusted for new data sets. This can be done by double clicking</v>
          </cell>
        </row>
        <row r="32">
          <cell r="A32" t="str">
            <v>on the axis and changing the values for the axis minimum and maximum.</v>
          </cell>
        </row>
        <row r="105">
          <cell r="A105" t="str">
            <v>Sample Data:</v>
          </cell>
        </row>
        <row r="106">
          <cell r="A106" t="str">
            <v>Enter observed dimensions in yellow cells below.</v>
          </cell>
        </row>
        <row r="107">
          <cell r="A107" t="str">
            <v>Data</v>
          </cell>
          <cell r="B107" t="str">
            <v>Data Point #</v>
          </cell>
          <cell r="C107" t="str">
            <v>&lt;LDL</v>
          </cell>
          <cell r="D107" t="str">
            <v>&gt;UDL</v>
          </cell>
          <cell r="E107" t="str">
            <v xml:space="preserve"> </v>
          </cell>
          <cell r="F107" t="str">
            <v xml:space="preserve"> </v>
          </cell>
          <cell r="G107" t="str">
            <v xml:space="preserve"> </v>
          </cell>
          <cell r="H107" t="str">
            <v xml:space="preserve"> </v>
          </cell>
        </row>
        <row r="108">
          <cell r="A108">
            <v>0.38</v>
          </cell>
        </row>
        <row r="109">
          <cell r="A109">
            <v>0.37</v>
          </cell>
        </row>
        <row r="110">
          <cell r="A110">
            <v>0.38</v>
          </cell>
        </row>
        <row r="111">
          <cell r="A111">
            <v>0.37</v>
          </cell>
        </row>
        <row r="112">
          <cell r="A112">
            <v>0.38</v>
          </cell>
        </row>
        <row r="113">
          <cell r="A113">
            <v>0.39</v>
          </cell>
        </row>
        <row r="114">
          <cell r="A114">
            <v>0.36799999999999999</v>
          </cell>
        </row>
        <row r="115">
          <cell r="A115">
            <v>0.36199999999999999</v>
          </cell>
        </row>
        <row r="116">
          <cell r="A116">
            <v>0.36799999999999999</v>
          </cell>
        </row>
        <row r="117">
          <cell r="A117">
            <v>0.36399999999999999</v>
          </cell>
        </row>
        <row r="118">
          <cell r="A118">
            <v>0.36399999999999999</v>
          </cell>
        </row>
        <row r="119">
          <cell r="A119">
            <v>0.36699999999999999</v>
          </cell>
        </row>
        <row r="120">
          <cell r="A120">
            <v>0.36199999999999999</v>
          </cell>
        </row>
        <row r="121">
          <cell r="A121">
            <v>0.36899999999999999</v>
          </cell>
        </row>
        <row r="122">
          <cell r="A122">
            <v>0.36899999999999999</v>
          </cell>
        </row>
        <row r="123">
          <cell r="A123">
            <v>0.36499999999999999</v>
          </cell>
        </row>
        <row r="124">
          <cell r="A124">
            <v>0.36199999999999999</v>
          </cell>
        </row>
        <row r="125">
          <cell r="A125">
            <v>0.371</v>
          </cell>
        </row>
        <row r="126">
          <cell r="A126">
            <v>0.375</v>
          </cell>
        </row>
        <row r="127">
          <cell r="A127">
            <v>0.376</v>
          </cell>
        </row>
        <row r="128">
          <cell r="A128">
            <v>0.378</v>
          </cell>
        </row>
        <row r="129">
          <cell r="A129">
            <v>0.376</v>
          </cell>
        </row>
        <row r="130">
          <cell r="A130">
            <v>0.375</v>
          </cell>
        </row>
        <row r="131">
          <cell r="A131">
            <v>0.373</v>
          </cell>
        </row>
        <row r="132">
          <cell r="A132">
            <v>0.378</v>
          </cell>
        </row>
        <row r="133">
          <cell r="A133">
            <v>0.37</v>
          </cell>
        </row>
        <row r="134">
          <cell r="A134">
            <v>0.377</v>
          </cell>
        </row>
        <row r="135">
          <cell r="A135">
            <v>0.376</v>
          </cell>
        </row>
        <row r="136">
          <cell r="A136">
            <v>0.378</v>
          </cell>
        </row>
        <row r="137">
          <cell r="A137">
            <v>0.375</v>
          </cell>
        </row>
        <row r="138">
          <cell r="A138">
            <v>0.374</v>
          </cell>
        </row>
        <row r="139">
          <cell r="A139">
            <v>0.36899999999999999</v>
          </cell>
        </row>
      </sheetData>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COA"/>
      <sheetName val="Bilateral Example Data Sheet"/>
      <sheetName val="Read Me"/>
      <sheetName val="Atribute Calculator"/>
      <sheetName val="Atribute Sampling Plan"/>
      <sheetName val="Variable Calculator"/>
      <sheetName val="Variable Sampling Plan"/>
    </sheetNames>
    <sheetDataSet>
      <sheetData sheetId="0" refreshError="1"/>
      <sheetData sheetId="1" refreshError="1"/>
      <sheetData sheetId="2">
        <row r="31">
          <cell r="A31" t="str">
            <v>Note: The scales of the axes will need to be adjusted for new data sets. This can be done by double clicking</v>
          </cell>
        </row>
        <row r="32">
          <cell r="A32" t="str">
            <v>on the axis and changing the values for the axis minimum and maximum.</v>
          </cell>
        </row>
        <row r="105">
          <cell r="A105" t="str">
            <v>Sample Data:</v>
          </cell>
        </row>
        <row r="106">
          <cell r="A106" t="str">
            <v>Enter observed dimensions in yellow cells below.</v>
          </cell>
        </row>
        <row r="107">
          <cell r="A107" t="str">
            <v>Data</v>
          </cell>
          <cell r="B107" t="str">
            <v>Data Point #</v>
          </cell>
          <cell r="C107" t="str">
            <v>&lt;LDL</v>
          </cell>
          <cell r="D107" t="str">
            <v>&gt;UDL</v>
          </cell>
          <cell r="E107" t="str">
            <v xml:space="preserve"> </v>
          </cell>
          <cell r="F107" t="str">
            <v xml:space="preserve"> </v>
          </cell>
          <cell r="G107" t="str">
            <v xml:space="preserve"> </v>
          </cell>
          <cell r="H107" t="str">
            <v xml:space="preserve"> </v>
          </cell>
        </row>
        <row r="108">
          <cell r="A108">
            <v>0.38</v>
          </cell>
        </row>
        <row r="109">
          <cell r="A109">
            <v>0.37</v>
          </cell>
        </row>
        <row r="110">
          <cell r="A110">
            <v>0.38</v>
          </cell>
        </row>
        <row r="111">
          <cell r="A111">
            <v>0.37</v>
          </cell>
        </row>
        <row r="112">
          <cell r="A112">
            <v>0.38</v>
          </cell>
        </row>
        <row r="113">
          <cell r="A113">
            <v>0.39</v>
          </cell>
        </row>
        <row r="114">
          <cell r="A114">
            <v>0.36799999999999999</v>
          </cell>
        </row>
        <row r="115">
          <cell r="A115">
            <v>0.36199999999999999</v>
          </cell>
        </row>
        <row r="116">
          <cell r="A116">
            <v>0.36799999999999999</v>
          </cell>
        </row>
        <row r="117">
          <cell r="A117">
            <v>0.36399999999999999</v>
          </cell>
        </row>
        <row r="118">
          <cell r="A118">
            <v>0.36399999999999999</v>
          </cell>
        </row>
        <row r="119">
          <cell r="A119">
            <v>0.36699999999999999</v>
          </cell>
        </row>
        <row r="120">
          <cell r="A120">
            <v>0.36199999999999999</v>
          </cell>
        </row>
        <row r="121">
          <cell r="A121">
            <v>0.36899999999999999</v>
          </cell>
        </row>
        <row r="122">
          <cell r="A122">
            <v>0.36899999999999999</v>
          </cell>
        </row>
        <row r="123">
          <cell r="A123">
            <v>0.36499999999999999</v>
          </cell>
        </row>
        <row r="124">
          <cell r="A124">
            <v>0.36199999999999999</v>
          </cell>
        </row>
        <row r="125">
          <cell r="A125">
            <v>0.371</v>
          </cell>
        </row>
        <row r="126">
          <cell r="A126">
            <v>0.375</v>
          </cell>
        </row>
        <row r="127">
          <cell r="A127">
            <v>0.376</v>
          </cell>
        </row>
        <row r="128">
          <cell r="A128">
            <v>0.378</v>
          </cell>
        </row>
        <row r="129">
          <cell r="A129">
            <v>0.376</v>
          </cell>
        </row>
        <row r="130">
          <cell r="A130">
            <v>0.375</v>
          </cell>
        </row>
        <row r="131">
          <cell r="A131">
            <v>0.373</v>
          </cell>
        </row>
        <row r="132">
          <cell r="A132">
            <v>0.378</v>
          </cell>
        </row>
        <row r="133">
          <cell r="A133">
            <v>0.37</v>
          </cell>
        </row>
        <row r="134">
          <cell r="A134">
            <v>0.377</v>
          </cell>
        </row>
        <row r="135">
          <cell r="A135">
            <v>0.376</v>
          </cell>
        </row>
        <row r="136">
          <cell r="A136">
            <v>0.378</v>
          </cell>
        </row>
        <row r="137">
          <cell r="A137">
            <v>0.375</v>
          </cell>
        </row>
        <row r="138">
          <cell r="A138">
            <v>0.374</v>
          </cell>
        </row>
        <row r="139">
          <cell r="A139">
            <v>0.36899999999999999</v>
          </cell>
        </row>
      </sheetData>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D"/>
      <sheetName val="Containment Action Checklist"/>
      <sheetName val="Is Is-Not"/>
      <sheetName val="5 Why"/>
      <sheetName val="5 Why example"/>
    </sheetNames>
    <sheetDataSet>
      <sheetData sheetId="0">
        <row r="4">
          <cell r="E4" t="str">
            <v>Brand:</v>
          </cell>
          <cell r="G4" t="str">
            <v>Facility:</v>
          </cell>
        </row>
        <row r="6">
          <cell r="D6" t="str">
            <v>Leader:</v>
          </cell>
        </row>
        <row r="11">
          <cell r="E11" t="str">
            <v>% Effective</v>
          </cell>
          <cell r="G11" t="str">
            <v>Date Implemented</v>
          </cell>
          <cell r="H11" t="str">
            <v>Verified Y/N</v>
          </cell>
        </row>
        <row r="13">
          <cell r="F13" t="str">
            <v>% Contribution</v>
          </cell>
          <cell r="H13" t="str">
            <v>Verified Y/N</v>
          </cell>
        </row>
        <row r="15">
          <cell r="F15" t="str">
            <v>Validation Method</v>
          </cell>
          <cell r="H15" t="str">
            <v>Verified Y/N</v>
          </cell>
        </row>
        <row r="17">
          <cell r="E17" t="str">
            <v>Measured Improvement</v>
          </cell>
          <cell r="G17" t="str">
            <v>Date Implemented</v>
          </cell>
          <cell r="H17" t="str">
            <v>Verified Y/N</v>
          </cell>
        </row>
        <row r="19">
          <cell r="G19" t="str">
            <v>Date Implemented</v>
          </cell>
          <cell r="H19" t="str">
            <v>Verified Y/N</v>
          </cell>
        </row>
        <row r="23">
          <cell r="C23" t="str">
            <v>Last Updated:</v>
          </cell>
          <cell r="E23" t="str">
            <v>Reported by:</v>
          </cell>
        </row>
        <row r="24">
          <cell r="C24" t="str">
            <v>Reviewed &amp; Approved by:</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D"/>
      <sheetName val="Containment Action Checklist"/>
      <sheetName val="Is Is-Not"/>
      <sheetName val="5 Why"/>
      <sheetName val="5 Why example"/>
    </sheetNames>
    <sheetDataSet>
      <sheetData sheetId="0">
        <row r="4">
          <cell r="E4" t="str">
            <v>Brand:</v>
          </cell>
          <cell r="G4" t="str">
            <v>Facility:</v>
          </cell>
        </row>
        <row r="6">
          <cell r="D6" t="str">
            <v>Leader:</v>
          </cell>
        </row>
        <row r="11">
          <cell r="E11" t="str">
            <v>% Effective</v>
          </cell>
          <cell r="G11" t="str">
            <v>Date Implemented</v>
          </cell>
          <cell r="H11" t="str">
            <v>Verified Y/N</v>
          </cell>
        </row>
        <row r="13">
          <cell r="F13" t="str">
            <v>% Contribution</v>
          </cell>
          <cell r="H13" t="str">
            <v>Verified Y/N</v>
          </cell>
        </row>
        <row r="15">
          <cell r="F15" t="str">
            <v>Validation Method</v>
          </cell>
          <cell r="H15" t="str">
            <v>Verified Y/N</v>
          </cell>
        </row>
        <row r="17">
          <cell r="E17" t="str">
            <v>Measured Improvement</v>
          </cell>
          <cell r="G17" t="str">
            <v>Date Implemented</v>
          </cell>
          <cell r="H17" t="str">
            <v>Verified Y/N</v>
          </cell>
        </row>
        <row r="19">
          <cell r="G19" t="str">
            <v>Date Implemented</v>
          </cell>
          <cell r="H19" t="str">
            <v>Verified Y/N</v>
          </cell>
        </row>
        <row r="23">
          <cell r="C23" t="str">
            <v>Last Updated:</v>
          </cell>
          <cell r="E23" t="str">
            <v>Reported by:</v>
          </cell>
        </row>
        <row r="24">
          <cell r="C24" t="str">
            <v>Reviewed &amp; Approved by:</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vmlDrawing" Target="../drawings/vmlDrawing6.vml"/><Relationship Id="rId7" Type="http://schemas.openxmlformats.org/officeDocument/2006/relationships/ctrlProp" Target="../ctrlProps/ctrlProp13.xml"/><Relationship Id="rId2" Type="http://schemas.openxmlformats.org/officeDocument/2006/relationships/drawing" Target="../drawings/drawing14.xml"/><Relationship Id="rId1" Type="http://schemas.openxmlformats.org/officeDocument/2006/relationships/printerSettings" Target="../printerSettings/printerSettings13.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 Id="rId9" Type="http://schemas.openxmlformats.org/officeDocument/2006/relationships/ctrlProp" Target="../ctrlProps/ctrlProp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39.xml"/><Relationship Id="rId21" Type="http://schemas.openxmlformats.org/officeDocument/2006/relationships/ctrlProp" Target="../ctrlProps/ctrlProp34.xml"/><Relationship Id="rId42" Type="http://schemas.openxmlformats.org/officeDocument/2006/relationships/ctrlProp" Target="../ctrlProps/ctrlProp55.xml"/><Relationship Id="rId47" Type="http://schemas.openxmlformats.org/officeDocument/2006/relationships/ctrlProp" Target="../ctrlProps/ctrlProp60.xml"/><Relationship Id="rId63" Type="http://schemas.openxmlformats.org/officeDocument/2006/relationships/ctrlProp" Target="../ctrlProps/ctrlProp76.xml"/><Relationship Id="rId68" Type="http://schemas.openxmlformats.org/officeDocument/2006/relationships/ctrlProp" Target="../ctrlProps/ctrlProp81.xml"/><Relationship Id="rId2" Type="http://schemas.openxmlformats.org/officeDocument/2006/relationships/vmlDrawing" Target="../drawings/vmlDrawing7.vml"/><Relationship Id="rId16" Type="http://schemas.openxmlformats.org/officeDocument/2006/relationships/ctrlProp" Target="../ctrlProps/ctrlProp29.xml"/><Relationship Id="rId29" Type="http://schemas.openxmlformats.org/officeDocument/2006/relationships/ctrlProp" Target="../ctrlProps/ctrlProp42.xml"/><Relationship Id="rId11" Type="http://schemas.openxmlformats.org/officeDocument/2006/relationships/ctrlProp" Target="../ctrlProps/ctrlProp24.xml"/><Relationship Id="rId24" Type="http://schemas.openxmlformats.org/officeDocument/2006/relationships/ctrlProp" Target="../ctrlProps/ctrlProp37.xml"/><Relationship Id="rId32" Type="http://schemas.openxmlformats.org/officeDocument/2006/relationships/ctrlProp" Target="../ctrlProps/ctrlProp45.xml"/><Relationship Id="rId37" Type="http://schemas.openxmlformats.org/officeDocument/2006/relationships/ctrlProp" Target="../ctrlProps/ctrlProp50.xml"/><Relationship Id="rId40" Type="http://schemas.openxmlformats.org/officeDocument/2006/relationships/ctrlProp" Target="../ctrlProps/ctrlProp53.xml"/><Relationship Id="rId45" Type="http://schemas.openxmlformats.org/officeDocument/2006/relationships/ctrlProp" Target="../ctrlProps/ctrlProp58.xml"/><Relationship Id="rId53" Type="http://schemas.openxmlformats.org/officeDocument/2006/relationships/ctrlProp" Target="../ctrlProps/ctrlProp66.xml"/><Relationship Id="rId58" Type="http://schemas.openxmlformats.org/officeDocument/2006/relationships/ctrlProp" Target="../ctrlProps/ctrlProp71.xml"/><Relationship Id="rId66" Type="http://schemas.openxmlformats.org/officeDocument/2006/relationships/ctrlProp" Target="../ctrlProps/ctrlProp79.xml"/><Relationship Id="rId74" Type="http://schemas.openxmlformats.org/officeDocument/2006/relationships/ctrlProp" Target="../ctrlProps/ctrlProp87.xml"/><Relationship Id="rId5" Type="http://schemas.openxmlformats.org/officeDocument/2006/relationships/ctrlProp" Target="../ctrlProps/ctrlProp18.xml"/><Relationship Id="rId61" Type="http://schemas.openxmlformats.org/officeDocument/2006/relationships/ctrlProp" Target="../ctrlProps/ctrlProp74.xml"/><Relationship Id="rId19" Type="http://schemas.openxmlformats.org/officeDocument/2006/relationships/ctrlProp" Target="../ctrlProps/ctrlProp32.xml"/><Relationship Id="rId14" Type="http://schemas.openxmlformats.org/officeDocument/2006/relationships/ctrlProp" Target="../ctrlProps/ctrlProp27.xml"/><Relationship Id="rId22" Type="http://schemas.openxmlformats.org/officeDocument/2006/relationships/ctrlProp" Target="../ctrlProps/ctrlProp35.xml"/><Relationship Id="rId27" Type="http://schemas.openxmlformats.org/officeDocument/2006/relationships/ctrlProp" Target="../ctrlProps/ctrlProp40.xml"/><Relationship Id="rId30" Type="http://schemas.openxmlformats.org/officeDocument/2006/relationships/ctrlProp" Target="../ctrlProps/ctrlProp43.xml"/><Relationship Id="rId35" Type="http://schemas.openxmlformats.org/officeDocument/2006/relationships/ctrlProp" Target="../ctrlProps/ctrlProp48.xml"/><Relationship Id="rId43" Type="http://schemas.openxmlformats.org/officeDocument/2006/relationships/ctrlProp" Target="../ctrlProps/ctrlProp56.xml"/><Relationship Id="rId48" Type="http://schemas.openxmlformats.org/officeDocument/2006/relationships/ctrlProp" Target="../ctrlProps/ctrlProp61.xml"/><Relationship Id="rId56" Type="http://schemas.openxmlformats.org/officeDocument/2006/relationships/ctrlProp" Target="../ctrlProps/ctrlProp69.xml"/><Relationship Id="rId64" Type="http://schemas.openxmlformats.org/officeDocument/2006/relationships/ctrlProp" Target="../ctrlProps/ctrlProp77.xml"/><Relationship Id="rId69" Type="http://schemas.openxmlformats.org/officeDocument/2006/relationships/ctrlProp" Target="../ctrlProps/ctrlProp82.xml"/><Relationship Id="rId8" Type="http://schemas.openxmlformats.org/officeDocument/2006/relationships/ctrlProp" Target="../ctrlProps/ctrlProp21.xml"/><Relationship Id="rId51" Type="http://schemas.openxmlformats.org/officeDocument/2006/relationships/ctrlProp" Target="../ctrlProps/ctrlProp64.xml"/><Relationship Id="rId72" Type="http://schemas.openxmlformats.org/officeDocument/2006/relationships/ctrlProp" Target="../ctrlProps/ctrlProp85.xml"/><Relationship Id="rId3" Type="http://schemas.openxmlformats.org/officeDocument/2006/relationships/ctrlProp" Target="../ctrlProps/ctrlProp16.xml"/><Relationship Id="rId12" Type="http://schemas.openxmlformats.org/officeDocument/2006/relationships/ctrlProp" Target="../ctrlProps/ctrlProp25.xml"/><Relationship Id="rId17" Type="http://schemas.openxmlformats.org/officeDocument/2006/relationships/ctrlProp" Target="../ctrlProps/ctrlProp30.xml"/><Relationship Id="rId25" Type="http://schemas.openxmlformats.org/officeDocument/2006/relationships/ctrlProp" Target="../ctrlProps/ctrlProp38.xml"/><Relationship Id="rId33" Type="http://schemas.openxmlformats.org/officeDocument/2006/relationships/ctrlProp" Target="../ctrlProps/ctrlProp46.xml"/><Relationship Id="rId38" Type="http://schemas.openxmlformats.org/officeDocument/2006/relationships/ctrlProp" Target="../ctrlProps/ctrlProp51.xml"/><Relationship Id="rId46" Type="http://schemas.openxmlformats.org/officeDocument/2006/relationships/ctrlProp" Target="../ctrlProps/ctrlProp59.xml"/><Relationship Id="rId59" Type="http://schemas.openxmlformats.org/officeDocument/2006/relationships/ctrlProp" Target="../ctrlProps/ctrlProp72.xml"/><Relationship Id="rId67" Type="http://schemas.openxmlformats.org/officeDocument/2006/relationships/ctrlProp" Target="../ctrlProps/ctrlProp80.xml"/><Relationship Id="rId20" Type="http://schemas.openxmlformats.org/officeDocument/2006/relationships/ctrlProp" Target="../ctrlProps/ctrlProp33.xml"/><Relationship Id="rId41" Type="http://schemas.openxmlformats.org/officeDocument/2006/relationships/ctrlProp" Target="../ctrlProps/ctrlProp54.xml"/><Relationship Id="rId54" Type="http://schemas.openxmlformats.org/officeDocument/2006/relationships/ctrlProp" Target="../ctrlProps/ctrlProp67.xml"/><Relationship Id="rId62" Type="http://schemas.openxmlformats.org/officeDocument/2006/relationships/ctrlProp" Target="../ctrlProps/ctrlProp75.xml"/><Relationship Id="rId70" Type="http://schemas.openxmlformats.org/officeDocument/2006/relationships/ctrlProp" Target="../ctrlProps/ctrlProp83.xml"/><Relationship Id="rId75" Type="http://schemas.openxmlformats.org/officeDocument/2006/relationships/ctrlProp" Target="../ctrlProps/ctrlProp88.xml"/><Relationship Id="rId1" Type="http://schemas.openxmlformats.org/officeDocument/2006/relationships/drawing" Target="../drawings/drawing17.xml"/><Relationship Id="rId6" Type="http://schemas.openxmlformats.org/officeDocument/2006/relationships/ctrlProp" Target="../ctrlProps/ctrlProp19.xml"/><Relationship Id="rId15" Type="http://schemas.openxmlformats.org/officeDocument/2006/relationships/ctrlProp" Target="../ctrlProps/ctrlProp28.xml"/><Relationship Id="rId23" Type="http://schemas.openxmlformats.org/officeDocument/2006/relationships/ctrlProp" Target="../ctrlProps/ctrlProp36.xml"/><Relationship Id="rId28" Type="http://schemas.openxmlformats.org/officeDocument/2006/relationships/ctrlProp" Target="../ctrlProps/ctrlProp41.xml"/><Relationship Id="rId36" Type="http://schemas.openxmlformats.org/officeDocument/2006/relationships/ctrlProp" Target="../ctrlProps/ctrlProp49.xml"/><Relationship Id="rId49" Type="http://schemas.openxmlformats.org/officeDocument/2006/relationships/ctrlProp" Target="../ctrlProps/ctrlProp62.xml"/><Relationship Id="rId57" Type="http://schemas.openxmlformats.org/officeDocument/2006/relationships/ctrlProp" Target="../ctrlProps/ctrlProp70.xml"/><Relationship Id="rId10" Type="http://schemas.openxmlformats.org/officeDocument/2006/relationships/ctrlProp" Target="../ctrlProps/ctrlProp23.xml"/><Relationship Id="rId31" Type="http://schemas.openxmlformats.org/officeDocument/2006/relationships/ctrlProp" Target="../ctrlProps/ctrlProp44.xml"/><Relationship Id="rId44" Type="http://schemas.openxmlformats.org/officeDocument/2006/relationships/ctrlProp" Target="../ctrlProps/ctrlProp57.xml"/><Relationship Id="rId52" Type="http://schemas.openxmlformats.org/officeDocument/2006/relationships/ctrlProp" Target="../ctrlProps/ctrlProp65.xml"/><Relationship Id="rId60" Type="http://schemas.openxmlformats.org/officeDocument/2006/relationships/ctrlProp" Target="../ctrlProps/ctrlProp73.xml"/><Relationship Id="rId65" Type="http://schemas.openxmlformats.org/officeDocument/2006/relationships/ctrlProp" Target="../ctrlProps/ctrlProp78.xml"/><Relationship Id="rId73" Type="http://schemas.openxmlformats.org/officeDocument/2006/relationships/ctrlProp" Target="../ctrlProps/ctrlProp86.xml"/><Relationship Id="rId4" Type="http://schemas.openxmlformats.org/officeDocument/2006/relationships/ctrlProp" Target="../ctrlProps/ctrlProp17.xml"/><Relationship Id="rId9" Type="http://schemas.openxmlformats.org/officeDocument/2006/relationships/ctrlProp" Target="../ctrlProps/ctrlProp22.xml"/><Relationship Id="rId13" Type="http://schemas.openxmlformats.org/officeDocument/2006/relationships/ctrlProp" Target="../ctrlProps/ctrlProp26.xml"/><Relationship Id="rId18" Type="http://schemas.openxmlformats.org/officeDocument/2006/relationships/ctrlProp" Target="../ctrlProps/ctrlProp31.xml"/><Relationship Id="rId39" Type="http://schemas.openxmlformats.org/officeDocument/2006/relationships/ctrlProp" Target="../ctrlProps/ctrlProp52.xml"/><Relationship Id="rId34" Type="http://schemas.openxmlformats.org/officeDocument/2006/relationships/ctrlProp" Target="../ctrlProps/ctrlProp47.xml"/><Relationship Id="rId50" Type="http://schemas.openxmlformats.org/officeDocument/2006/relationships/ctrlProp" Target="../ctrlProps/ctrlProp63.xml"/><Relationship Id="rId55" Type="http://schemas.openxmlformats.org/officeDocument/2006/relationships/ctrlProp" Target="../ctrlProps/ctrlProp68.xml"/><Relationship Id="rId76" Type="http://schemas.openxmlformats.org/officeDocument/2006/relationships/ctrlProp" Target="../ctrlProps/ctrlProp89.xml"/><Relationship Id="rId7" Type="http://schemas.openxmlformats.org/officeDocument/2006/relationships/ctrlProp" Target="../ctrlProps/ctrlProp20.xml"/><Relationship Id="rId71" Type="http://schemas.openxmlformats.org/officeDocument/2006/relationships/ctrlProp" Target="../ctrlProps/ctrlProp84.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9.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1.v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7.xml.rels><?xml version="1.0" encoding="UTF-8" standalone="yes"?>
<Relationships xmlns="http://schemas.openxmlformats.org/package/2006/relationships"><Relationship Id="rId3" Type="http://schemas.openxmlformats.org/officeDocument/2006/relationships/hyperlink" Target="https://login.live.com/login.srf?wa=wsignin1.0&amp;ct=1421435137&amp;rver=6.1.6206.0&amp;sa=1&amp;ntprob=-1&amp;wp=MBI_SSL_SHARED&amp;wreply=https:%2F%2Fmail.live.com%2F%3Fowa%3D1%26owasuffix%3Dowa%252f&amp;id=64855&amp;snsc=1&amp;cbcxt=mail" TargetMode="External"/><Relationship Id="rId7" Type="http://schemas.openxmlformats.org/officeDocument/2006/relationships/comments" Target="../comments9.xml"/><Relationship Id="rId2" Type="http://schemas.openxmlformats.org/officeDocument/2006/relationships/hyperlink" Target="https://allegion.sharepoint.com/sites/Quality/_layouts/15/start.aspx" TargetMode="External"/><Relationship Id="rId1" Type="http://schemas.openxmlformats.org/officeDocument/2006/relationships/hyperlink" Target="http://www.allegion.com/suppliers" TargetMode="External"/><Relationship Id="rId6" Type="http://schemas.openxmlformats.org/officeDocument/2006/relationships/vmlDrawing" Target="../drawings/vmlDrawing12.vml"/><Relationship Id="rId5" Type="http://schemas.openxmlformats.org/officeDocument/2006/relationships/drawing" Target="../drawings/drawing21.xml"/><Relationship Id="rId4" Type="http://schemas.openxmlformats.org/officeDocument/2006/relationships/hyperlink" Target="https://allegion.sharepoint.com/sites/Quality/_layouts/15/start.aspx" TargetMode="External"/></Relationships>
</file>

<file path=xl/worksheets/_rels/sheet28.xml.rels><?xml version="1.0" encoding="UTF-8" standalone="yes"?>
<Relationships xmlns="http://schemas.openxmlformats.org/package/2006/relationships"><Relationship Id="rId26" Type="http://schemas.openxmlformats.org/officeDocument/2006/relationships/ctrlProp" Target="../ctrlProps/ctrlProp112.xml"/><Relationship Id="rId21" Type="http://schemas.openxmlformats.org/officeDocument/2006/relationships/ctrlProp" Target="../ctrlProps/ctrlProp107.xml"/><Relationship Id="rId42" Type="http://schemas.openxmlformats.org/officeDocument/2006/relationships/ctrlProp" Target="../ctrlProps/ctrlProp128.xml"/><Relationship Id="rId47" Type="http://schemas.openxmlformats.org/officeDocument/2006/relationships/ctrlProp" Target="../ctrlProps/ctrlProp133.xml"/><Relationship Id="rId63" Type="http://schemas.openxmlformats.org/officeDocument/2006/relationships/ctrlProp" Target="../ctrlProps/ctrlProp149.xml"/><Relationship Id="rId68" Type="http://schemas.openxmlformats.org/officeDocument/2006/relationships/ctrlProp" Target="../ctrlProps/ctrlProp154.xml"/><Relationship Id="rId7" Type="http://schemas.openxmlformats.org/officeDocument/2006/relationships/ctrlProp" Target="../ctrlProps/ctrlProp93.xml"/><Relationship Id="rId2" Type="http://schemas.openxmlformats.org/officeDocument/2006/relationships/drawing" Target="../drawings/drawing22.xml"/><Relationship Id="rId16" Type="http://schemas.openxmlformats.org/officeDocument/2006/relationships/ctrlProp" Target="../ctrlProps/ctrlProp102.xml"/><Relationship Id="rId29" Type="http://schemas.openxmlformats.org/officeDocument/2006/relationships/ctrlProp" Target="../ctrlProps/ctrlProp115.xml"/><Relationship Id="rId11" Type="http://schemas.openxmlformats.org/officeDocument/2006/relationships/ctrlProp" Target="../ctrlProps/ctrlProp97.xml"/><Relationship Id="rId24" Type="http://schemas.openxmlformats.org/officeDocument/2006/relationships/ctrlProp" Target="../ctrlProps/ctrlProp110.xml"/><Relationship Id="rId32" Type="http://schemas.openxmlformats.org/officeDocument/2006/relationships/ctrlProp" Target="../ctrlProps/ctrlProp118.xml"/><Relationship Id="rId37" Type="http://schemas.openxmlformats.org/officeDocument/2006/relationships/ctrlProp" Target="../ctrlProps/ctrlProp123.xml"/><Relationship Id="rId40" Type="http://schemas.openxmlformats.org/officeDocument/2006/relationships/ctrlProp" Target="../ctrlProps/ctrlProp126.xml"/><Relationship Id="rId45" Type="http://schemas.openxmlformats.org/officeDocument/2006/relationships/ctrlProp" Target="../ctrlProps/ctrlProp131.xml"/><Relationship Id="rId53" Type="http://schemas.openxmlformats.org/officeDocument/2006/relationships/ctrlProp" Target="../ctrlProps/ctrlProp139.xml"/><Relationship Id="rId58" Type="http://schemas.openxmlformats.org/officeDocument/2006/relationships/ctrlProp" Target="../ctrlProps/ctrlProp144.xml"/><Relationship Id="rId66" Type="http://schemas.openxmlformats.org/officeDocument/2006/relationships/ctrlProp" Target="../ctrlProps/ctrlProp152.xml"/><Relationship Id="rId5" Type="http://schemas.openxmlformats.org/officeDocument/2006/relationships/ctrlProp" Target="../ctrlProps/ctrlProp91.xml"/><Relationship Id="rId61" Type="http://schemas.openxmlformats.org/officeDocument/2006/relationships/ctrlProp" Target="../ctrlProps/ctrlProp147.xml"/><Relationship Id="rId19" Type="http://schemas.openxmlformats.org/officeDocument/2006/relationships/ctrlProp" Target="../ctrlProps/ctrlProp105.xml"/><Relationship Id="rId14" Type="http://schemas.openxmlformats.org/officeDocument/2006/relationships/ctrlProp" Target="../ctrlProps/ctrlProp100.xml"/><Relationship Id="rId22" Type="http://schemas.openxmlformats.org/officeDocument/2006/relationships/ctrlProp" Target="../ctrlProps/ctrlProp108.xml"/><Relationship Id="rId27" Type="http://schemas.openxmlformats.org/officeDocument/2006/relationships/ctrlProp" Target="../ctrlProps/ctrlProp113.xml"/><Relationship Id="rId30" Type="http://schemas.openxmlformats.org/officeDocument/2006/relationships/ctrlProp" Target="../ctrlProps/ctrlProp116.xml"/><Relationship Id="rId35" Type="http://schemas.openxmlformats.org/officeDocument/2006/relationships/ctrlProp" Target="../ctrlProps/ctrlProp121.xml"/><Relationship Id="rId43" Type="http://schemas.openxmlformats.org/officeDocument/2006/relationships/ctrlProp" Target="../ctrlProps/ctrlProp129.xml"/><Relationship Id="rId48" Type="http://schemas.openxmlformats.org/officeDocument/2006/relationships/ctrlProp" Target="../ctrlProps/ctrlProp134.xml"/><Relationship Id="rId56" Type="http://schemas.openxmlformats.org/officeDocument/2006/relationships/ctrlProp" Target="../ctrlProps/ctrlProp142.xml"/><Relationship Id="rId64" Type="http://schemas.openxmlformats.org/officeDocument/2006/relationships/ctrlProp" Target="../ctrlProps/ctrlProp150.xml"/><Relationship Id="rId69" Type="http://schemas.openxmlformats.org/officeDocument/2006/relationships/ctrlProp" Target="../ctrlProps/ctrlProp155.xml"/><Relationship Id="rId8" Type="http://schemas.openxmlformats.org/officeDocument/2006/relationships/ctrlProp" Target="../ctrlProps/ctrlProp94.xml"/><Relationship Id="rId51" Type="http://schemas.openxmlformats.org/officeDocument/2006/relationships/ctrlProp" Target="../ctrlProps/ctrlProp137.xml"/><Relationship Id="rId3" Type="http://schemas.openxmlformats.org/officeDocument/2006/relationships/vmlDrawing" Target="../drawings/vmlDrawing13.vml"/><Relationship Id="rId12" Type="http://schemas.openxmlformats.org/officeDocument/2006/relationships/ctrlProp" Target="../ctrlProps/ctrlProp98.xml"/><Relationship Id="rId17" Type="http://schemas.openxmlformats.org/officeDocument/2006/relationships/ctrlProp" Target="../ctrlProps/ctrlProp103.xml"/><Relationship Id="rId25" Type="http://schemas.openxmlformats.org/officeDocument/2006/relationships/ctrlProp" Target="../ctrlProps/ctrlProp111.xml"/><Relationship Id="rId33" Type="http://schemas.openxmlformats.org/officeDocument/2006/relationships/ctrlProp" Target="../ctrlProps/ctrlProp119.xml"/><Relationship Id="rId38" Type="http://schemas.openxmlformats.org/officeDocument/2006/relationships/ctrlProp" Target="../ctrlProps/ctrlProp124.xml"/><Relationship Id="rId46" Type="http://schemas.openxmlformats.org/officeDocument/2006/relationships/ctrlProp" Target="../ctrlProps/ctrlProp132.xml"/><Relationship Id="rId59" Type="http://schemas.openxmlformats.org/officeDocument/2006/relationships/ctrlProp" Target="../ctrlProps/ctrlProp145.xml"/><Relationship Id="rId67" Type="http://schemas.openxmlformats.org/officeDocument/2006/relationships/ctrlProp" Target="../ctrlProps/ctrlProp153.xml"/><Relationship Id="rId20" Type="http://schemas.openxmlformats.org/officeDocument/2006/relationships/ctrlProp" Target="../ctrlProps/ctrlProp106.xml"/><Relationship Id="rId41" Type="http://schemas.openxmlformats.org/officeDocument/2006/relationships/ctrlProp" Target="../ctrlProps/ctrlProp127.xml"/><Relationship Id="rId54" Type="http://schemas.openxmlformats.org/officeDocument/2006/relationships/ctrlProp" Target="../ctrlProps/ctrlProp140.xml"/><Relationship Id="rId62" Type="http://schemas.openxmlformats.org/officeDocument/2006/relationships/ctrlProp" Target="../ctrlProps/ctrlProp148.xml"/><Relationship Id="rId70" Type="http://schemas.openxmlformats.org/officeDocument/2006/relationships/comments" Target="../comments10.xml"/><Relationship Id="rId1" Type="http://schemas.openxmlformats.org/officeDocument/2006/relationships/printerSettings" Target="../printerSettings/printerSettings18.bin"/><Relationship Id="rId6" Type="http://schemas.openxmlformats.org/officeDocument/2006/relationships/ctrlProp" Target="../ctrlProps/ctrlProp92.xml"/><Relationship Id="rId15" Type="http://schemas.openxmlformats.org/officeDocument/2006/relationships/ctrlProp" Target="../ctrlProps/ctrlProp101.xml"/><Relationship Id="rId23" Type="http://schemas.openxmlformats.org/officeDocument/2006/relationships/ctrlProp" Target="../ctrlProps/ctrlProp109.xml"/><Relationship Id="rId28" Type="http://schemas.openxmlformats.org/officeDocument/2006/relationships/ctrlProp" Target="../ctrlProps/ctrlProp114.xml"/><Relationship Id="rId36" Type="http://schemas.openxmlformats.org/officeDocument/2006/relationships/ctrlProp" Target="../ctrlProps/ctrlProp122.xml"/><Relationship Id="rId49" Type="http://schemas.openxmlformats.org/officeDocument/2006/relationships/ctrlProp" Target="../ctrlProps/ctrlProp135.xml"/><Relationship Id="rId57" Type="http://schemas.openxmlformats.org/officeDocument/2006/relationships/ctrlProp" Target="../ctrlProps/ctrlProp143.xml"/><Relationship Id="rId10" Type="http://schemas.openxmlformats.org/officeDocument/2006/relationships/ctrlProp" Target="../ctrlProps/ctrlProp96.xml"/><Relationship Id="rId31" Type="http://schemas.openxmlformats.org/officeDocument/2006/relationships/ctrlProp" Target="../ctrlProps/ctrlProp117.xml"/><Relationship Id="rId44" Type="http://schemas.openxmlformats.org/officeDocument/2006/relationships/ctrlProp" Target="../ctrlProps/ctrlProp130.xml"/><Relationship Id="rId52" Type="http://schemas.openxmlformats.org/officeDocument/2006/relationships/ctrlProp" Target="../ctrlProps/ctrlProp138.xml"/><Relationship Id="rId60" Type="http://schemas.openxmlformats.org/officeDocument/2006/relationships/ctrlProp" Target="../ctrlProps/ctrlProp146.xml"/><Relationship Id="rId65" Type="http://schemas.openxmlformats.org/officeDocument/2006/relationships/ctrlProp" Target="../ctrlProps/ctrlProp151.xml"/><Relationship Id="rId4" Type="http://schemas.openxmlformats.org/officeDocument/2006/relationships/ctrlProp" Target="../ctrlProps/ctrlProp90.xml"/><Relationship Id="rId9" Type="http://schemas.openxmlformats.org/officeDocument/2006/relationships/ctrlProp" Target="../ctrlProps/ctrlProp95.xml"/><Relationship Id="rId13" Type="http://schemas.openxmlformats.org/officeDocument/2006/relationships/ctrlProp" Target="../ctrlProps/ctrlProp99.xml"/><Relationship Id="rId18" Type="http://schemas.openxmlformats.org/officeDocument/2006/relationships/ctrlProp" Target="../ctrlProps/ctrlProp104.xml"/><Relationship Id="rId39" Type="http://schemas.openxmlformats.org/officeDocument/2006/relationships/ctrlProp" Target="../ctrlProps/ctrlProp125.xml"/><Relationship Id="rId34" Type="http://schemas.openxmlformats.org/officeDocument/2006/relationships/ctrlProp" Target="../ctrlProps/ctrlProp120.xml"/><Relationship Id="rId50" Type="http://schemas.openxmlformats.org/officeDocument/2006/relationships/ctrlProp" Target="../ctrlProps/ctrlProp136.xml"/><Relationship Id="rId55" Type="http://schemas.openxmlformats.org/officeDocument/2006/relationships/ctrlProp" Target="../ctrlProps/ctrlProp14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omments" Target="../comments4.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1" tint="0.34998626667073579"/>
  </sheetPr>
  <dimension ref="B1:L35"/>
  <sheetViews>
    <sheetView showGridLines="0" tabSelected="1" topLeftCell="A20" zoomScaleNormal="100" zoomScaleSheetLayoutView="90" zoomScalePageLayoutView="60" workbookViewId="0">
      <selection activeCell="B36" sqref="B36"/>
    </sheetView>
  </sheetViews>
  <sheetFormatPr defaultColWidth="9.109375" defaultRowHeight="13.2" x14ac:dyDescent="0.25"/>
  <cols>
    <col min="1" max="1" width="1.44140625" style="1" customWidth="1"/>
    <col min="2" max="2" width="30.88671875" style="1" customWidth="1"/>
    <col min="3" max="3" width="45.5546875" style="1" customWidth="1"/>
    <col min="4" max="5" width="9.109375" style="1"/>
    <col min="6" max="6" width="12.6640625" style="1" customWidth="1"/>
    <col min="7" max="7" width="28.33203125" style="1" customWidth="1"/>
    <col min="8" max="16384" width="9.109375" style="1"/>
  </cols>
  <sheetData>
    <row r="1" spans="2:12" ht="13.8" thickBot="1" x14ac:dyDescent="0.3"/>
    <row r="2" spans="2:12" ht="33" customHeight="1" thickBot="1" x14ac:dyDescent="0.3">
      <c r="B2" s="659" t="s">
        <v>556</v>
      </c>
      <c r="C2" s="660"/>
      <c r="E2" s="658" t="s">
        <v>449</v>
      </c>
      <c r="F2" s="658"/>
      <c r="G2" s="658"/>
      <c r="H2" s="347"/>
      <c r="I2" s="347"/>
      <c r="J2" s="347"/>
      <c r="K2" s="347"/>
      <c r="L2" s="347"/>
    </row>
    <row r="3" spans="2:12" ht="12.75" customHeight="1" x14ac:dyDescent="0.25">
      <c r="B3" s="14"/>
      <c r="C3" s="15"/>
      <c r="E3" s="658"/>
      <c r="F3" s="658"/>
      <c r="G3" s="658"/>
      <c r="H3" s="347"/>
      <c r="I3" s="347"/>
      <c r="J3" s="347"/>
      <c r="K3" s="347"/>
      <c r="L3" s="347"/>
    </row>
    <row r="4" spans="2:12" ht="12.75" customHeight="1" x14ac:dyDescent="0.25">
      <c r="B4" s="19" t="s">
        <v>69</v>
      </c>
      <c r="C4" s="18" t="s">
        <v>0</v>
      </c>
      <c r="E4" s="658"/>
      <c r="F4" s="658"/>
      <c r="G4" s="658"/>
      <c r="H4" s="347"/>
      <c r="I4" s="347"/>
      <c r="J4" s="347"/>
      <c r="K4" s="347"/>
      <c r="L4" s="347"/>
    </row>
    <row r="5" spans="2:12" ht="12.75" customHeight="1" x14ac:dyDescent="0.25">
      <c r="B5" s="19" t="s">
        <v>67</v>
      </c>
      <c r="C5" s="18" t="s">
        <v>0</v>
      </c>
      <c r="E5" s="658"/>
      <c r="F5" s="658"/>
      <c r="G5" s="658"/>
      <c r="H5" s="347"/>
      <c r="I5" s="347"/>
      <c r="J5" s="347"/>
      <c r="K5" s="347"/>
      <c r="L5" s="347"/>
    </row>
    <row r="6" spans="2:12" x14ac:dyDescent="0.25">
      <c r="B6" s="19" t="s">
        <v>322</v>
      </c>
      <c r="C6" s="18" t="s">
        <v>0</v>
      </c>
    </row>
    <row r="7" spans="2:12" ht="12.75" customHeight="1" x14ac:dyDescent="0.25">
      <c r="B7" s="19" t="s">
        <v>65</v>
      </c>
      <c r="C7" s="18" t="s">
        <v>0</v>
      </c>
      <c r="E7" s="658" t="s">
        <v>459</v>
      </c>
      <c r="F7" s="658"/>
      <c r="G7" s="658"/>
    </row>
    <row r="8" spans="2:12" ht="12.75" customHeight="1" x14ac:dyDescent="0.25">
      <c r="B8" s="19" t="s">
        <v>64</v>
      </c>
      <c r="C8" s="18" t="s">
        <v>0</v>
      </c>
      <c r="E8" s="658"/>
      <c r="F8" s="658"/>
      <c r="G8" s="658"/>
    </row>
    <row r="9" spans="2:12" ht="12.75" customHeight="1" x14ac:dyDescent="0.25">
      <c r="B9" s="19" t="s">
        <v>323</v>
      </c>
      <c r="C9" s="18" t="s">
        <v>0</v>
      </c>
      <c r="E9" s="658"/>
      <c r="F9" s="658"/>
      <c r="G9" s="658"/>
    </row>
    <row r="10" spans="2:12" ht="12.75" customHeight="1" x14ac:dyDescent="0.25">
      <c r="B10" s="19" t="s">
        <v>62</v>
      </c>
      <c r="C10" s="18" t="s">
        <v>0</v>
      </c>
      <c r="E10" s="658"/>
      <c r="F10" s="658"/>
      <c r="G10" s="658"/>
    </row>
    <row r="11" spans="2:12" ht="15" customHeight="1" x14ac:dyDescent="0.25">
      <c r="B11" s="19" t="s">
        <v>21</v>
      </c>
      <c r="C11" s="18"/>
      <c r="E11" s="658"/>
      <c r="F11" s="658"/>
      <c r="G11" s="658"/>
    </row>
    <row r="12" spans="2:12" x14ac:dyDescent="0.25">
      <c r="B12" s="19" t="s">
        <v>20</v>
      </c>
      <c r="C12" s="18"/>
      <c r="E12" s="658"/>
      <c r="F12" s="658"/>
      <c r="G12" s="658"/>
    </row>
    <row r="13" spans="2:12" x14ac:dyDescent="0.25">
      <c r="B13" s="19" t="s">
        <v>19</v>
      </c>
      <c r="C13" s="18"/>
    </row>
    <row r="14" spans="2:12" x14ac:dyDescent="0.25">
      <c r="B14" s="19" t="s">
        <v>324</v>
      </c>
      <c r="C14" s="18"/>
    </row>
    <row r="15" spans="2:12" x14ac:dyDescent="0.25">
      <c r="B15" s="19" t="s">
        <v>17</v>
      </c>
      <c r="C15" s="18"/>
    </row>
    <row r="16" spans="2:12" x14ac:dyDescent="0.25">
      <c r="B16" s="19" t="s">
        <v>327</v>
      </c>
      <c r="C16" s="18"/>
    </row>
    <row r="17" spans="2:3" x14ac:dyDescent="0.25">
      <c r="B17" s="19" t="s">
        <v>471</v>
      </c>
      <c r="C17" s="462"/>
    </row>
    <row r="18" spans="2:3" ht="13.5" customHeight="1" x14ac:dyDescent="0.25">
      <c r="B18" s="19" t="s">
        <v>60</v>
      </c>
      <c r="C18" s="18"/>
    </row>
    <row r="19" spans="2:3" x14ac:dyDescent="0.25">
      <c r="B19" s="19" t="s">
        <v>59</v>
      </c>
      <c r="C19" s="18"/>
    </row>
    <row r="20" spans="2:3" x14ac:dyDescent="0.25">
      <c r="B20" s="19" t="s">
        <v>325</v>
      </c>
      <c r="C20" s="18"/>
    </row>
    <row r="21" spans="2:3" x14ac:dyDescent="0.25">
      <c r="B21" s="19" t="s">
        <v>58</v>
      </c>
      <c r="C21" s="18"/>
    </row>
    <row r="22" spans="2:3" ht="13.8" thickBot="1" x14ac:dyDescent="0.3">
      <c r="B22" s="17"/>
      <c r="C22" s="16"/>
    </row>
    <row r="28" spans="2:3" x14ac:dyDescent="0.25">
      <c r="B28" s="348" t="s">
        <v>458</v>
      </c>
    </row>
    <row r="29" spans="2:3" x14ac:dyDescent="0.25">
      <c r="B29" s="1" t="s">
        <v>467</v>
      </c>
    </row>
    <row r="30" spans="2:3" x14ac:dyDescent="0.25">
      <c r="B30" s="1" t="s">
        <v>474</v>
      </c>
    </row>
    <row r="31" spans="2:3" x14ac:dyDescent="0.25">
      <c r="B31" s="1" t="s">
        <v>558</v>
      </c>
    </row>
    <row r="32" spans="2:3" x14ac:dyDescent="0.25">
      <c r="B32" s="1" t="s">
        <v>557</v>
      </c>
    </row>
    <row r="34" spans="2:2" x14ac:dyDescent="0.25">
      <c r="B34" s="1" t="s">
        <v>1139</v>
      </c>
    </row>
    <row r="35" spans="2:2" x14ac:dyDescent="0.25">
      <c r="B35" s="1" t="s">
        <v>1142</v>
      </c>
    </row>
  </sheetData>
  <sheetProtection formatCells="0" selectLockedCells="1"/>
  <mergeCells count="3">
    <mergeCell ref="E2:G5"/>
    <mergeCell ref="E7:G12"/>
    <mergeCell ref="B2:C2"/>
  </mergeCells>
  <printOptions horizontalCentered="1"/>
  <pageMargins left="0.75" right="0.75" top="1" bottom="1" header="0.5" footer="0.5"/>
  <pageSetup scale="49" orientation="portrait" horizontalDpi="300" r:id="rId1"/>
  <headerFooter alignWithMargins="0">
    <oddHeader xml:space="preserve">&amp;L&amp;12     Printed copies valid only on the date of print:&amp;R&amp;12PRINT DATE:  &amp;D            </oddHead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AD51"/>
  <sheetViews>
    <sheetView showGridLines="0" workbookViewId="0">
      <selection activeCell="W4" sqref="W4"/>
    </sheetView>
  </sheetViews>
  <sheetFormatPr defaultColWidth="9.109375" defaultRowHeight="13.2" x14ac:dyDescent="0.25"/>
  <cols>
    <col min="1" max="1" width="6.109375" style="115" customWidth="1"/>
    <col min="2" max="2" width="15" style="115" bestFit="1" customWidth="1"/>
    <col min="3" max="3" width="1.6640625" style="115" customWidth="1"/>
    <col min="4" max="4" width="18.5546875" style="115" customWidth="1"/>
    <col min="5" max="6" width="6.5546875" style="115" customWidth="1"/>
    <col min="7" max="7" width="7.88671875" style="115" customWidth="1"/>
    <col min="8" max="8" width="6.6640625" style="115" customWidth="1"/>
    <col min="9" max="9" width="7" style="115" customWidth="1"/>
    <col min="10" max="16" width="6.5546875" style="115" customWidth="1"/>
    <col min="17" max="17" width="4.33203125" style="115" customWidth="1"/>
    <col min="18" max="18" width="4.109375" style="115" customWidth="1"/>
    <col min="19" max="16384" width="9.109375" style="115"/>
  </cols>
  <sheetData>
    <row r="1" spans="1:30" s="35" customFormat="1" ht="20.100000000000001" customHeight="1" x14ac:dyDescent="0.3">
      <c r="A1" s="390"/>
      <c r="B1" s="391"/>
      <c r="C1" s="391"/>
      <c r="D1" s="391"/>
      <c r="E1" s="392"/>
      <c r="F1" s="848" t="s">
        <v>118</v>
      </c>
      <c r="G1" s="848"/>
      <c r="H1" s="848"/>
      <c r="I1" s="848"/>
      <c r="J1" s="848"/>
      <c r="K1" s="848"/>
      <c r="L1" s="848"/>
      <c r="M1" s="848"/>
      <c r="N1" s="848"/>
      <c r="O1" s="848"/>
      <c r="P1" s="848"/>
      <c r="Q1" s="848"/>
      <c r="R1" s="849"/>
    </row>
    <row r="2" spans="1:30" s="35" customFormat="1" ht="20.100000000000001" customHeight="1" thickBot="1" x14ac:dyDescent="0.35">
      <c r="A2" s="850"/>
      <c r="B2" s="851"/>
      <c r="C2" s="851"/>
      <c r="D2" s="851"/>
      <c r="E2" s="851"/>
      <c r="F2" s="852" t="s">
        <v>119</v>
      </c>
      <c r="G2" s="852"/>
      <c r="H2" s="852"/>
      <c r="I2" s="852"/>
      <c r="J2" s="852"/>
      <c r="K2" s="852"/>
      <c r="L2" s="852"/>
      <c r="M2" s="852"/>
      <c r="N2" s="852"/>
      <c r="O2" s="852"/>
      <c r="P2" s="852"/>
      <c r="Q2" s="852"/>
      <c r="R2" s="853"/>
    </row>
    <row r="3" spans="1:30" ht="12" customHeight="1" x14ac:dyDescent="0.25">
      <c r="A3" s="379" t="s">
        <v>120</v>
      </c>
      <c r="B3" s="380"/>
      <c r="C3" s="854" t="str">
        <f>'Title Page'!C9</f>
        <v xml:space="preserve"> </v>
      </c>
      <c r="D3" s="854"/>
      <c r="E3" s="854"/>
      <c r="F3" s="854"/>
      <c r="G3" s="854"/>
      <c r="H3" s="855"/>
      <c r="I3" s="384" t="s">
        <v>121</v>
      </c>
      <c r="J3" s="384"/>
      <c r="K3" s="856" t="str">
        <f>'Title Page'!C5</f>
        <v xml:space="preserve"> </v>
      </c>
      <c r="L3" s="856"/>
      <c r="M3" s="856"/>
      <c r="N3" s="856"/>
      <c r="O3" s="856"/>
      <c r="P3" s="856"/>
      <c r="Q3" s="856"/>
      <c r="R3" s="857"/>
    </row>
    <row r="4" spans="1:30" x14ac:dyDescent="0.25">
      <c r="A4" s="381" t="s">
        <v>122</v>
      </c>
      <c r="B4" s="382"/>
      <c r="C4" s="844" t="str">
        <f>'Title Page'!C10</f>
        <v xml:space="preserve"> </v>
      </c>
      <c r="D4" s="844"/>
      <c r="E4" s="844"/>
      <c r="F4" s="844"/>
      <c r="G4" s="844"/>
      <c r="H4" s="845"/>
      <c r="I4" s="378" t="s">
        <v>123</v>
      </c>
      <c r="J4" s="378"/>
      <c r="K4" s="846" t="str">
        <f>'Title Page'!C4</f>
        <v xml:space="preserve"> </v>
      </c>
      <c r="L4" s="846"/>
      <c r="M4" s="846"/>
      <c r="N4" s="846"/>
      <c r="O4" s="846"/>
      <c r="P4" s="846"/>
      <c r="Q4" s="846"/>
      <c r="R4" s="847"/>
    </row>
    <row r="5" spans="1:30" ht="12" customHeight="1" x14ac:dyDescent="0.25">
      <c r="A5" s="858" t="s">
        <v>124</v>
      </c>
      <c r="B5" s="859"/>
      <c r="C5" s="859"/>
      <c r="D5" s="859"/>
      <c r="E5" s="859"/>
      <c r="F5" s="859"/>
      <c r="G5" s="859"/>
      <c r="H5" s="860"/>
      <c r="I5" s="384" t="s">
        <v>125</v>
      </c>
      <c r="J5" s="384"/>
      <c r="K5" s="228"/>
      <c r="L5" s="228"/>
      <c r="M5" s="228"/>
      <c r="N5" s="228"/>
      <c r="O5" s="856" t="str">
        <f>'Title Page'!C7</f>
        <v xml:space="preserve"> </v>
      </c>
      <c r="P5" s="856"/>
      <c r="Q5" s="856"/>
      <c r="R5" s="857"/>
    </row>
    <row r="6" spans="1:30" ht="12" customHeight="1" x14ac:dyDescent="0.25">
      <c r="A6" s="861"/>
      <c r="B6" s="862"/>
      <c r="C6" s="862"/>
      <c r="D6" s="862"/>
      <c r="E6" s="862"/>
      <c r="F6" s="862"/>
      <c r="G6" s="862"/>
      <c r="H6" s="863"/>
      <c r="I6" s="378" t="s">
        <v>126</v>
      </c>
      <c r="J6" s="378"/>
      <c r="K6" s="231"/>
      <c r="L6" s="231"/>
      <c r="M6" s="231"/>
      <c r="N6" s="231"/>
      <c r="O6" s="116"/>
      <c r="P6" s="116"/>
      <c r="Q6" s="116"/>
      <c r="R6" s="117"/>
    </row>
    <row r="7" spans="1:30" x14ac:dyDescent="0.25">
      <c r="A7" s="864"/>
      <c r="B7" s="865"/>
      <c r="C7" s="865"/>
      <c r="D7" s="865"/>
      <c r="E7" s="865"/>
      <c r="F7" s="865"/>
      <c r="G7" s="865"/>
      <c r="H7" s="866"/>
      <c r="I7" s="867"/>
      <c r="J7" s="867"/>
      <c r="K7" s="867"/>
      <c r="L7" s="867"/>
      <c r="M7" s="867"/>
      <c r="N7" s="867"/>
      <c r="O7" s="867"/>
      <c r="P7" s="867"/>
      <c r="Q7" s="867"/>
      <c r="R7" s="868"/>
    </row>
    <row r="8" spans="1:30" ht="24" customHeight="1" x14ac:dyDescent="0.25">
      <c r="A8" s="387" t="s">
        <v>127</v>
      </c>
      <c r="B8" s="836" t="s">
        <v>477</v>
      </c>
      <c r="C8" s="837"/>
      <c r="D8" s="837"/>
      <c r="E8" s="838" t="s">
        <v>128</v>
      </c>
      <c r="F8" s="838"/>
      <c r="G8" s="387" t="s">
        <v>129</v>
      </c>
      <c r="H8" s="387" t="s">
        <v>130</v>
      </c>
      <c r="I8" s="839" t="s">
        <v>131</v>
      </c>
      <c r="J8" s="842"/>
      <c r="K8" s="842"/>
      <c r="L8" s="842"/>
      <c r="M8" s="843"/>
      <c r="N8" s="839" t="s">
        <v>132</v>
      </c>
      <c r="O8" s="840"/>
      <c r="P8" s="841"/>
      <c r="Q8" s="465" t="s">
        <v>133</v>
      </c>
      <c r="R8" s="464" t="s">
        <v>134</v>
      </c>
    </row>
    <row r="9" spans="1:30" s="235" customFormat="1" ht="15.9" customHeight="1" x14ac:dyDescent="0.25">
      <c r="A9" s="467">
        <v>1</v>
      </c>
      <c r="B9" s="118"/>
      <c r="C9" s="824"/>
      <c r="D9" s="825"/>
      <c r="E9" s="119"/>
      <c r="F9" s="466"/>
      <c r="G9" s="32"/>
      <c r="H9" s="33"/>
      <c r="I9" s="120"/>
      <c r="J9" s="120"/>
      <c r="K9" s="120"/>
      <c r="L9" s="469"/>
      <c r="M9" s="469"/>
      <c r="N9" s="826"/>
      <c r="O9" s="827"/>
      <c r="P9" s="828"/>
      <c r="Q9" s="393" t="str">
        <f>IF(I9="","",IF(MAX(I9:M9)&gt;MAX(E9:F9),"",IF(MIN(I9:M9)&lt;MIN(E9:F9),"","X")))</f>
        <v/>
      </c>
      <c r="R9" s="394" t="str">
        <f>IF(I9="","",IF(MAX(I9:M9)&gt;MAX(E9:F9),"X",IF(MIN(I9:M9)&lt;MIN(E9:F9),"X","")))</f>
        <v/>
      </c>
      <c r="S9" s="814" t="s">
        <v>561</v>
      </c>
      <c r="T9" s="815"/>
      <c r="U9" s="815"/>
      <c r="V9" s="815"/>
      <c r="W9" s="815"/>
      <c r="X9" s="815"/>
      <c r="Y9" s="815"/>
      <c r="Z9" s="815"/>
      <c r="AA9" s="815"/>
      <c r="AB9" s="815"/>
      <c r="AC9" s="815"/>
      <c r="AD9" s="815"/>
    </row>
    <row r="10" spans="1:30" s="235" customFormat="1" ht="15.9" customHeight="1" x14ac:dyDescent="0.25">
      <c r="A10" s="34">
        <v>2</v>
      </c>
      <c r="B10" s="120"/>
      <c r="C10" s="824"/>
      <c r="D10" s="825"/>
      <c r="E10" s="119"/>
      <c r="F10" s="121"/>
      <c r="G10" s="32"/>
      <c r="H10" s="33"/>
      <c r="I10" s="118"/>
      <c r="J10" s="118"/>
      <c r="K10" s="118"/>
      <c r="L10" s="468"/>
      <c r="M10" s="468"/>
      <c r="N10" s="826"/>
      <c r="O10" s="827"/>
      <c r="P10" s="828"/>
      <c r="Q10" s="393" t="str">
        <f t="shared" ref="Q10:Q46" si="0">IF(I10="","",IF(MAX(I10:M10)&gt;MAX(E10:F10),"",IF(MIN(I10:M10)&lt;MIN(E10:F10),"","X")))</f>
        <v/>
      </c>
      <c r="R10" s="394" t="str">
        <f t="shared" ref="R10:R46" si="1">IF(I10="","",IF(MAX(I10:M10)&gt;MAX(E10:F10),"X",IF(MIN(I10:M10)&lt;MIN(E10:F10),"X","")))</f>
        <v/>
      </c>
      <c r="S10" s="816"/>
      <c r="T10" s="815"/>
      <c r="U10" s="815"/>
      <c r="V10" s="815"/>
      <c r="W10" s="815"/>
      <c r="X10" s="815"/>
      <c r="Y10" s="815"/>
      <c r="Z10" s="815"/>
      <c r="AA10" s="815"/>
      <c r="AB10" s="815"/>
      <c r="AC10" s="815"/>
      <c r="AD10" s="815"/>
    </row>
    <row r="11" spans="1:30" s="235" customFormat="1" ht="15.9" customHeight="1" x14ac:dyDescent="0.25">
      <c r="A11" s="34">
        <v>3</v>
      </c>
      <c r="B11" s="118"/>
      <c r="C11" s="824"/>
      <c r="D11" s="825"/>
      <c r="E11" s="119"/>
      <c r="F11" s="121"/>
      <c r="G11" s="32"/>
      <c r="H11" s="33"/>
      <c r="I11" s="118"/>
      <c r="J11" s="118"/>
      <c r="K11" s="118"/>
      <c r="L11" s="468"/>
      <c r="M11" s="468"/>
      <c r="N11" s="826"/>
      <c r="O11" s="827"/>
      <c r="P11" s="828"/>
      <c r="Q11" s="393" t="str">
        <f t="shared" si="0"/>
        <v/>
      </c>
      <c r="R11" s="394" t="str">
        <f t="shared" si="1"/>
        <v/>
      </c>
      <c r="S11" s="816"/>
      <c r="T11" s="815"/>
      <c r="U11" s="815"/>
      <c r="V11" s="815"/>
      <c r="W11" s="815"/>
      <c r="X11" s="815"/>
      <c r="Y11" s="815"/>
      <c r="Z11" s="815"/>
      <c r="AA11" s="815"/>
      <c r="AB11" s="815"/>
      <c r="AC11" s="815"/>
      <c r="AD11" s="815"/>
    </row>
    <row r="12" spans="1:30" s="235" customFormat="1" ht="15.9" customHeight="1" x14ac:dyDescent="0.25">
      <c r="A12" s="34">
        <v>4</v>
      </c>
      <c r="B12" s="118"/>
      <c r="C12" s="824"/>
      <c r="D12" s="825"/>
      <c r="E12" s="119"/>
      <c r="F12" s="121"/>
      <c r="G12" s="32"/>
      <c r="H12" s="33"/>
      <c r="I12" s="118"/>
      <c r="J12" s="118"/>
      <c r="K12" s="118"/>
      <c r="L12" s="468"/>
      <c r="M12" s="468"/>
      <c r="N12" s="826"/>
      <c r="O12" s="827"/>
      <c r="P12" s="828"/>
      <c r="Q12" s="393" t="str">
        <f t="shared" si="0"/>
        <v/>
      </c>
      <c r="R12" s="394" t="str">
        <f t="shared" si="1"/>
        <v/>
      </c>
      <c r="S12" s="816"/>
      <c r="T12" s="815"/>
      <c r="U12" s="815"/>
      <c r="V12" s="815"/>
      <c r="W12" s="815"/>
      <c r="X12" s="815"/>
      <c r="Y12" s="815"/>
      <c r="Z12" s="815"/>
      <c r="AA12" s="815"/>
      <c r="AB12" s="815"/>
      <c r="AC12" s="815"/>
      <c r="AD12" s="815"/>
    </row>
    <row r="13" spans="1:30" s="235" customFormat="1" ht="15.9" customHeight="1" x14ac:dyDescent="0.25">
      <c r="A13" s="34">
        <v>5</v>
      </c>
      <c r="B13" s="118"/>
      <c r="C13" s="824"/>
      <c r="D13" s="825"/>
      <c r="E13" s="119"/>
      <c r="F13" s="121"/>
      <c r="G13" s="32"/>
      <c r="H13" s="33"/>
      <c r="I13" s="118"/>
      <c r="J13" s="118"/>
      <c r="K13" s="118"/>
      <c r="L13" s="468"/>
      <c r="M13" s="468"/>
      <c r="N13" s="826"/>
      <c r="O13" s="827"/>
      <c r="P13" s="828"/>
      <c r="Q13" s="393" t="str">
        <f t="shared" si="0"/>
        <v/>
      </c>
      <c r="R13" s="394" t="str">
        <f t="shared" si="1"/>
        <v/>
      </c>
      <c r="S13" s="816"/>
      <c r="T13" s="815"/>
      <c r="U13" s="815"/>
      <c r="V13" s="815"/>
      <c r="W13" s="815"/>
      <c r="X13" s="815"/>
      <c r="Y13" s="815"/>
      <c r="Z13" s="815"/>
      <c r="AA13" s="815"/>
      <c r="AB13" s="815"/>
      <c r="AC13" s="815"/>
      <c r="AD13" s="815"/>
    </row>
    <row r="14" spans="1:30" s="235" customFormat="1" ht="15.9" customHeight="1" x14ac:dyDescent="0.25">
      <c r="A14" s="34">
        <v>6</v>
      </c>
      <c r="B14" s="118"/>
      <c r="C14" s="824"/>
      <c r="D14" s="825"/>
      <c r="E14" s="119"/>
      <c r="F14" s="121"/>
      <c r="G14" s="32"/>
      <c r="H14" s="33"/>
      <c r="I14" s="118"/>
      <c r="J14" s="118"/>
      <c r="K14" s="118"/>
      <c r="L14" s="468"/>
      <c r="M14" s="468"/>
      <c r="N14" s="826"/>
      <c r="O14" s="827"/>
      <c r="P14" s="828"/>
      <c r="Q14" s="393" t="str">
        <f t="shared" si="0"/>
        <v/>
      </c>
      <c r="R14" s="394" t="str">
        <f t="shared" si="1"/>
        <v/>
      </c>
      <c r="S14" s="816"/>
      <c r="T14" s="815"/>
      <c r="U14" s="815"/>
      <c r="V14" s="815"/>
      <c r="W14" s="815"/>
      <c r="X14" s="815"/>
      <c r="Y14" s="815"/>
      <c r="Z14" s="815"/>
      <c r="AA14" s="815"/>
      <c r="AB14" s="815"/>
      <c r="AC14" s="815"/>
      <c r="AD14" s="815"/>
    </row>
    <row r="15" spans="1:30" s="235" customFormat="1" ht="15.9" customHeight="1" x14ac:dyDescent="0.25">
      <c r="A15" s="34">
        <v>7</v>
      </c>
      <c r="B15" s="118"/>
      <c r="C15" s="824"/>
      <c r="D15" s="825"/>
      <c r="E15" s="119"/>
      <c r="F15" s="121"/>
      <c r="G15" s="32"/>
      <c r="H15" s="33"/>
      <c r="I15" s="118"/>
      <c r="J15" s="118"/>
      <c r="K15" s="118"/>
      <c r="L15" s="468"/>
      <c r="M15" s="468"/>
      <c r="N15" s="826"/>
      <c r="O15" s="827"/>
      <c r="P15" s="828"/>
      <c r="Q15" s="393" t="str">
        <f t="shared" si="0"/>
        <v/>
      </c>
      <c r="R15" s="394" t="str">
        <f t="shared" si="1"/>
        <v/>
      </c>
      <c r="S15" s="816"/>
      <c r="T15" s="815"/>
      <c r="U15" s="815"/>
      <c r="V15" s="815"/>
      <c r="W15" s="815"/>
      <c r="X15" s="815"/>
      <c r="Y15" s="815"/>
      <c r="Z15" s="815"/>
      <c r="AA15" s="815"/>
      <c r="AB15" s="815"/>
      <c r="AC15" s="815"/>
      <c r="AD15" s="815"/>
    </row>
    <row r="16" spans="1:30" s="235" customFormat="1" ht="15.9" customHeight="1" x14ac:dyDescent="0.25">
      <c r="A16" s="34">
        <v>8</v>
      </c>
      <c r="B16" s="118"/>
      <c r="C16" s="824"/>
      <c r="D16" s="825"/>
      <c r="E16" s="119"/>
      <c r="F16" s="121"/>
      <c r="G16" s="32"/>
      <c r="H16" s="33"/>
      <c r="I16" s="118"/>
      <c r="J16" s="118"/>
      <c r="K16" s="118"/>
      <c r="L16" s="468"/>
      <c r="M16" s="468"/>
      <c r="N16" s="826"/>
      <c r="O16" s="827"/>
      <c r="P16" s="828"/>
      <c r="Q16" s="393" t="str">
        <f t="shared" si="0"/>
        <v/>
      </c>
      <c r="R16" s="394" t="str">
        <f t="shared" si="1"/>
        <v/>
      </c>
      <c r="S16" s="816"/>
      <c r="T16" s="815"/>
      <c r="U16" s="815"/>
      <c r="V16" s="815"/>
      <c r="W16" s="815"/>
      <c r="X16" s="815"/>
      <c r="Y16" s="815"/>
      <c r="Z16" s="815"/>
      <c r="AA16" s="815"/>
      <c r="AB16" s="815"/>
      <c r="AC16" s="815"/>
      <c r="AD16" s="815"/>
    </row>
    <row r="17" spans="1:30" s="235" customFormat="1" ht="15.9" customHeight="1" x14ac:dyDescent="0.25">
      <c r="A17" s="34">
        <v>9</v>
      </c>
      <c r="B17" s="118"/>
      <c r="C17" s="824"/>
      <c r="D17" s="825"/>
      <c r="E17" s="119"/>
      <c r="F17" s="121"/>
      <c r="G17" s="32"/>
      <c r="H17" s="33"/>
      <c r="I17" s="118"/>
      <c r="J17" s="118"/>
      <c r="K17" s="118"/>
      <c r="L17" s="468"/>
      <c r="M17" s="468"/>
      <c r="N17" s="826"/>
      <c r="O17" s="827"/>
      <c r="P17" s="828"/>
      <c r="Q17" s="393" t="str">
        <f t="shared" si="0"/>
        <v/>
      </c>
      <c r="R17" s="394" t="str">
        <f t="shared" si="1"/>
        <v/>
      </c>
      <c r="S17" s="817"/>
      <c r="T17" s="818"/>
      <c r="U17" s="818"/>
      <c r="V17" s="818"/>
      <c r="W17" s="818"/>
      <c r="X17" s="818"/>
      <c r="Y17" s="818"/>
      <c r="Z17" s="818"/>
      <c r="AA17" s="818"/>
      <c r="AB17" s="818"/>
      <c r="AC17" s="818"/>
      <c r="AD17" s="818"/>
    </row>
    <row r="18" spans="1:30" s="235" customFormat="1" ht="15.9" customHeight="1" x14ac:dyDescent="0.25">
      <c r="A18" s="34">
        <v>10</v>
      </c>
      <c r="B18" s="118"/>
      <c r="C18" s="824"/>
      <c r="D18" s="825"/>
      <c r="E18" s="119"/>
      <c r="F18" s="121"/>
      <c r="G18" s="32"/>
      <c r="H18" s="33"/>
      <c r="I18" s="118"/>
      <c r="J18" s="118"/>
      <c r="K18" s="118"/>
      <c r="L18" s="468"/>
      <c r="M18" s="468"/>
      <c r="N18" s="826"/>
      <c r="O18" s="827"/>
      <c r="P18" s="828"/>
      <c r="Q18" s="393" t="str">
        <f t="shared" si="0"/>
        <v/>
      </c>
      <c r="R18" s="394" t="str">
        <f t="shared" si="1"/>
        <v/>
      </c>
      <c r="S18" s="817"/>
      <c r="T18" s="818"/>
      <c r="U18" s="818"/>
      <c r="V18" s="818"/>
      <c r="W18" s="818"/>
      <c r="X18" s="818"/>
      <c r="Y18" s="818"/>
      <c r="Z18" s="818"/>
      <c r="AA18" s="818"/>
      <c r="AB18" s="818"/>
      <c r="AC18" s="818"/>
      <c r="AD18" s="818"/>
    </row>
    <row r="19" spans="1:30" s="235" customFormat="1" ht="15.9" customHeight="1" x14ac:dyDescent="0.25">
      <c r="A19" s="34">
        <v>11</v>
      </c>
      <c r="B19" s="118"/>
      <c r="C19" s="824"/>
      <c r="D19" s="825"/>
      <c r="E19" s="119"/>
      <c r="F19" s="121"/>
      <c r="G19" s="32"/>
      <c r="H19" s="33"/>
      <c r="I19" s="118"/>
      <c r="J19" s="118"/>
      <c r="K19" s="118"/>
      <c r="L19" s="468"/>
      <c r="M19" s="468"/>
      <c r="N19" s="826"/>
      <c r="O19" s="827"/>
      <c r="P19" s="828"/>
      <c r="Q19" s="393" t="str">
        <f t="shared" si="0"/>
        <v/>
      </c>
      <c r="R19" s="394" t="str">
        <f t="shared" si="1"/>
        <v/>
      </c>
      <c r="S19" s="817"/>
      <c r="T19" s="818"/>
      <c r="U19" s="818"/>
      <c r="V19" s="818"/>
      <c r="W19" s="818"/>
      <c r="X19" s="818"/>
      <c r="Y19" s="818"/>
      <c r="Z19" s="818"/>
      <c r="AA19" s="818"/>
      <c r="AB19" s="818"/>
      <c r="AC19" s="818"/>
      <c r="AD19" s="818"/>
    </row>
    <row r="20" spans="1:30" s="235" customFormat="1" ht="15.9" customHeight="1" x14ac:dyDescent="0.25">
      <c r="A20" s="34">
        <v>12</v>
      </c>
      <c r="B20" s="118"/>
      <c r="C20" s="824"/>
      <c r="D20" s="825"/>
      <c r="E20" s="119"/>
      <c r="F20" s="121"/>
      <c r="G20" s="32"/>
      <c r="H20" s="33"/>
      <c r="I20" s="118"/>
      <c r="J20" s="118"/>
      <c r="K20" s="118"/>
      <c r="L20" s="468"/>
      <c r="M20" s="468"/>
      <c r="N20" s="826"/>
      <c r="O20" s="827"/>
      <c r="P20" s="828"/>
      <c r="Q20" s="393" t="str">
        <f t="shared" si="0"/>
        <v/>
      </c>
      <c r="R20" s="394" t="str">
        <f t="shared" si="1"/>
        <v/>
      </c>
      <c r="S20" s="817"/>
      <c r="T20" s="818"/>
      <c r="U20" s="818"/>
      <c r="V20" s="818"/>
      <c r="W20" s="818"/>
      <c r="X20" s="818"/>
      <c r="Y20" s="818"/>
      <c r="Z20" s="818"/>
      <c r="AA20" s="818"/>
      <c r="AB20" s="818"/>
      <c r="AC20" s="818"/>
      <c r="AD20" s="818"/>
    </row>
    <row r="21" spans="1:30" s="235" customFormat="1" ht="15.9" customHeight="1" x14ac:dyDescent="0.25">
      <c r="A21" s="34">
        <v>13</v>
      </c>
      <c r="B21" s="118"/>
      <c r="C21" s="824"/>
      <c r="D21" s="825"/>
      <c r="E21" s="119"/>
      <c r="F21" s="121"/>
      <c r="G21" s="32"/>
      <c r="H21" s="33"/>
      <c r="I21" s="118"/>
      <c r="J21" s="118"/>
      <c r="K21" s="118"/>
      <c r="L21" s="468"/>
      <c r="M21" s="468"/>
      <c r="N21" s="826"/>
      <c r="O21" s="827"/>
      <c r="P21" s="828"/>
      <c r="Q21" s="393" t="str">
        <f t="shared" si="0"/>
        <v/>
      </c>
      <c r="R21" s="394" t="str">
        <f t="shared" si="1"/>
        <v/>
      </c>
      <c r="S21" s="817"/>
      <c r="T21" s="818"/>
      <c r="U21" s="818"/>
      <c r="V21" s="818"/>
      <c r="W21" s="818"/>
      <c r="X21" s="818"/>
      <c r="Y21" s="818"/>
      <c r="Z21" s="818"/>
      <c r="AA21" s="818"/>
      <c r="AB21" s="818"/>
      <c r="AC21" s="818"/>
      <c r="AD21" s="818"/>
    </row>
    <row r="22" spans="1:30" s="235" customFormat="1" ht="15.9" customHeight="1" x14ac:dyDescent="0.25">
      <c r="A22" s="34">
        <v>14</v>
      </c>
      <c r="B22" s="118"/>
      <c r="C22" s="824"/>
      <c r="D22" s="825"/>
      <c r="E22" s="119"/>
      <c r="F22" s="121"/>
      <c r="G22" s="32"/>
      <c r="H22" s="33"/>
      <c r="I22" s="118"/>
      <c r="J22" s="118"/>
      <c r="K22" s="118"/>
      <c r="L22" s="468"/>
      <c r="M22" s="468"/>
      <c r="N22" s="826"/>
      <c r="O22" s="827"/>
      <c r="P22" s="828"/>
      <c r="Q22" s="393" t="str">
        <f t="shared" si="0"/>
        <v/>
      </c>
      <c r="R22" s="394" t="str">
        <f t="shared" si="1"/>
        <v/>
      </c>
      <c r="S22" s="817"/>
      <c r="T22" s="818"/>
      <c r="U22" s="818"/>
      <c r="V22" s="818"/>
      <c r="W22" s="818"/>
      <c r="X22" s="818"/>
      <c r="Y22" s="818"/>
      <c r="Z22" s="818"/>
      <c r="AA22" s="818"/>
      <c r="AB22" s="818"/>
      <c r="AC22" s="818"/>
      <c r="AD22" s="818"/>
    </row>
    <row r="23" spans="1:30" s="235" customFormat="1" ht="15.9" customHeight="1" x14ac:dyDescent="0.25">
      <c r="A23" s="34">
        <v>15</v>
      </c>
      <c r="B23" s="118"/>
      <c r="C23" s="824"/>
      <c r="D23" s="825"/>
      <c r="E23" s="119"/>
      <c r="F23" s="121"/>
      <c r="G23" s="32"/>
      <c r="H23" s="33"/>
      <c r="I23" s="118"/>
      <c r="J23" s="118"/>
      <c r="K23" s="118"/>
      <c r="L23" s="468"/>
      <c r="M23" s="468"/>
      <c r="N23" s="826"/>
      <c r="O23" s="827"/>
      <c r="P23" s="828"/>
      <c r="Q23" s="393" t="str">
        <f t="shared" si="0"/>
        <v/>
      </c>
      <c r="R23" s="394" t="str">
        <f t="shared" si="1"/>
        <v/>
      </c>
      <c r="S23" s="817"/>
      <c r="T23" s="818"/>
      <c r="U23" s="818"/>
      <c r="V23" s="818"/>
      <c r="W23" s="818"/>
      <c r="X23" s="818"/>
      <c r="Y23" s="818"/>
      <c r="Z23" s="818"/>
      <c r="AA23" s="818"/>
      <c r="AB23" s="818"/>
      <c r="AC23" s="818"/>
      <c r="AD23" s="818"/>
    </row>
    <row r="24" spans="1:30" s="235" customFormat="1" ht="15.9" customHeight="1" x14ac:dyDescent="0.25">
      <c r="A24" s="34">
        <v>16</v>
      </c>
      <c r="B24" s="118"/>
      <c r="C24" s="824"/>
      <c r="D24" s="825"/>
      <c r="E24" s="119"/>
      <c r="F24" s="121"/>
      <c r="G24" s="32"/>
      <c r="H24" s="33"/>
      <c r="I24" s="118"/>
      <c r="J24" s="118"/>
      <c r="K24" s="118"/>
      <c r="L24" s="468"/>
      <c r="M24" s="468"/>
      <c r="N24" s="826"/>
      <c r="O24" s="827"/>
      <c r="P24" s="828"/>
      <c r="Q24" s="393" t="str">
        <f t="shared" si="0"/>
        <v/>
      </c>
      <c r="R24" s="394" t="str">
        <f t="shared" si="1"/>
        <v/>
      </c>
      <c r="S24" s="817"/>
      <c r="T24" s="818"/>
      <c r="U24" s="818"/>
      <c r="V24" s="818"/>
      <c r="W24" s="818"/>
      <c r="X24" s="818"/>
      <c r="Y24" s="818"/>
      <c r="Z24" s="818"/>
      <c r="AA24" s="818"/>
      <c r="AB24" s="818"/>
      <c r="AC24" s="818"/>
      <c r="AD24" s="818"/>
    </row>
    <row r="25" spans="1:30" s="235" customFormat="1" ht="15.9" customHeight="1" x14ac:dyDescent="0.25">
      <c r="A25" s="34">
        <v>17</v>
      </c>
      <c r="B25" s="118"/>
      <c r="C25" s="824"/>
      <c r="D25" s="825"/>
      <c r="E25" s="119"/>
      <c r="F25" s="121"/>
      <c r="G25" s="32"/>
      <c r="H25" s="33"/>
      <c r="I25" s="118"/>
      <c r="J25" s="118"/>
      <c r="K25" s="118"/>
      <c r="L25" s="468"/>
      <c r="M25" s="468"/>
      <c r="N25" s="826"/>
      <c r="O25" s="827"/>
      <c r="P25" s="828"/>
      <c r="Q25" s="393" t="str">
        <f t="shared" si="0"/>
        <v/>
      </c>
      <c r="R25" s="394" t="str">
        <f t="shared" si="1"/>
        <v/>
      </c>
      <c r="S25" s="817"/>
      <c r="T25" s="818"/>
      <c r="U25" s="818"/>
      <c r="V25" s="818"/>
      <c r="W25" s="818"/>
      <c r="X25" s="818"/>
      <c r="Y25" s="818"/>
      <c r="Z25" s="818"/>
      <c r="AA25" s="818"/>
      <c r="AB25" s="818"/>
      <c r="AC25" s="818"/>
      <c r="AD25" s="818"/>
    </row>
    <row r="26" spans="1:30" s="235" customFormat="1" ht="15.9" customHeight="1" x14ac:dyDescent="0.25">
      <c r="A26" s="34">
        <v>18</v>
      </c>
      <c r="B26" s="118"/>
      <c r="C26" s="824"/>
      <c r="D26" s="825"/>
      <c r="E26" s="119"/>
      <c r="F26" s="121"/>
      <c r="G26" s="32"/>
      <c r="H26" s="33"/>
      <c r="I26" s="118"/>
      <c r="J26" s="118"/>
      <c r="K26" s="118"/>
      <c r="L26" s="468"/>
      <c r="M26" s="468"/>
      <c r="N26" s="826"/>
      <c r="O26" s="827"/>
      <c r="P26" s="828"/>
      <c r="Q26" s="393" t="str">
        <f t="shared" si="0"/>
        <v/>
      </c>
      <c r="R26" s="394" t="str">
        <f t="shared" si="1"/>
        <v/>
      </c>
      <c r="S26" s="817"/>
      <c r="T26" s="818"/>
      <c r="U26" s="818"/>
      <c r="V26" s="818"/>
      <c r="W26" s="818"/>
      <c r="X26" s="818"/>
      <c r="Y26" s="818"/>
      <c r="Z26" s="818"/>
      <c r="AA26" s="818"/>
      <c r="AB26" s="818"/>
      <c r="AC26" s="818"/>
      <c r="AD26" s="818"/>
    </row>
    <row r="27" spans="1:30" s="235" customFormat="1" ht="15.9" customHeight="1" x14ac:dyDescent="0.25">
      <c r="A27" s="34">
        <v>19</v>
      </c>
      <c r="B27" s="118"/>
      <c r="C27" s="824"/>
      <c r="D27" s="825"/>
      <c r="E27" s="119"/>
      <c r="F27" s="121"/>
      <c r="G27" s="32"/>
      <c r="H27" s="33"/>
      <c r="I27" s="118"/>
      <c r="J27" s="118"/>
      <c r="K27" s="118"/>
      <c r="L27" s="468"/>
      <c r="M27" s="468"/>
      <c r="N27" s="826"/>
      <c r="O27" s="827"/>
      <c r="P27" s="828"/>
      <c r="Q27" s="393" t="str">
        <f t="shared" si="0"/>
        <v/>
      </c>
      <c r="R27" s="394" t="str">
        <f t="shared" si="1"/>
        <v/>
      </c>
      <c r="S27" s="817"/>
      <c r="T27" s="818"/>
      <c r="U27" s="818"/>
      <c r="V27" s="818"/>
      <c r="W27" s="818"/>
      <c r="X27" s="818"/>
      <c r="Y27" s="818"/>
      <c r="Z27" s="818"/>
      <c r="AA27" s="818"/>
      <c r="AB27" s="818"/>
      <c r="AC27" s="818"/>
      <c r="AD27" s="818"/>
    </row>
    <row r="28" spans="1:30" s="235" customFormat="1" ht="15.9" customHeight="1" x14ac:dyDescent="0.25">
      <c r="A28" s="34">
        <v>20</v>
      </c>
      <c r="B28" s="118"/>
      <c r="C28" s="824"/>
      <c r="D28" s="825"/>
      <c r="E28" s="119"/>
      <c r="F28" s="121"/>
      <c r="G28" s="32"/>
      <c r="H28" s="33"/>
      <c r="I28" s="118"/>
      <c r="J28" s="118"/>
      <c r="K28" s="118"/>
      <c r="L28" s="468"/>
      <c r="M28" s="468"/>
      <c r="N28" s="826"/>
      <c r="O28" s="827"/>
      <c r="P28" s="828"/>
      <c r="Q28" s="393" t="str">
        <f t="shared" si="0"/>
        <v/>
      </c>
      <c r="R28" s="394" t="str">
        <f t="shared" si="1"/>
        <v/>
      </c>
    </row>
    <row r="29" spans="1:30" s="235" customFormat="1" ht="15.9" customHeight="1" x14ac:dyDescent="0.25">
      <c r="A29" s="34">
        <v>21</v>
      </c>
      <c r="B29" s="118"/>
      <c r="C29" s="824"/>
      <c r="D29" s="825"/>
      <c r="E29" s="119"/>
      <c r="F29" s="121"/>
      <c r="G29" s="32"/>
      <c r="H29" s="33"/>
      <c r="I29" s="118"/>
      <c r="J29" s="118"/>
      <c r="K29" s="118"/>
      <c r="L29" s="468"/>
      <c r="M29" s="468"/>
      <c r="N29" s="826"/>
      <c r="O29" s="827"/>
      <c r="P29" s="828"/>
      <c r="Q29" s="393" t="str">
        <f t="shared" si="0"/>
        <v/>
      </c>
      <c r="R29" s="394" t="str">
        <f t="shared" si="1"/>
        <v/>
      </c>
    </row>
    <row r="30" spans="1:30" s="235" customFormat="1" ht="15.9" customHeight="1" x14ac:dyDescent="0.25">
      <c r="A30" s="34">
        <v>22</v>
      </c>
      <c r="B30" s="118"/>
      <c r="C30" s="824"/>
      <c r="D30" s="825"/>
      <c r="E30" s="119"/>
      <c r="F30" s="121"/>
      <c r="G30" s="32"/>
      <c r="H30" s="33"/>
      <c r="I30" s="118"/>
      <c r="J30" s="118"/>
      <c r="K30" s="118"/>
      <c r="L30" s="468"/>
      <c r="M30" s="468"/>
      <c r="N30" s="826"/>
      <c r="O30" s="827"/>
      <c r="P30" s="828"/>
      <c r="Q30" s="393" t="str">
        <f t="shared" si="0"/>
        <v/>
      </c>
      <c r="R30" s="394" t="str">
        <f t="shared" si="1"/>
        <v/>
      </c>
    </row>
    <row r="31" spans="1:30" s="235" customFormat="1" ht="15.9" customHeight="1" x14ac:dyDescent="0.25">
      <c r="A31" s="34">
        <v>23</v>
      </c>
      <c r="B31" s="118"/>
      <c r="C31" s="824"/>
      <c r="D31" s="825"/>
      <c r="E31" s="119"/>
      <c r="F31" s="121"/>
      <c r="G31" s="32"/>
      <c r="H31" s="33"/>
      <c r="I31" s="118"/>
      <c r="J31" s="118"/>
      <c r="K31" s="118"/>
      <c r="L31" s="468"/>
      <c r="M31" s="468"/>
      <c r="N31" s="826"/>
      <c r="O31" s="827"/>
      <c r="P31" s="828"/>
      <c r="Q31" s="393" t="str">
        <f t="shared" si="0"/>
        <v/>
      </c>
      <c r="R31" s="394" t="str">
        <f t="shared" si="1"/>
        <v/>
      </c>
    </row>
    <row r="32" spans="1:30" s="235" customFormat="1" ht="15.9" customHeight="1" x14ac:dyDescent="0.25">
      <c r="A32" s="34">
        <v>24</v>
      </c>
      <c r="B32" s="118"/>
      <c r="C32" s="824"/>
      <c r="D32" s="825"/>
      <c r="E32" s="119"/>
      <c r="F32" s="121"/>
      <c r="G32" s="32"/>
      <c r="H32" s="33"/>
      <c r="I32" s="118"/>
      <c r="J32" s="118"/>
      <c r="K32" s="118"/>
      <c r="L32" s="468"/>
      <c r="M32" s="468"/>
      <c r="N32" s="826"/>
      <c r="O32" s="827"/>
      <c r="P32" s="828"/>
      <c r="Q32" s="393" t="str">
        <f t="shared" si="0"/>
        <v/>
      </c>
      <c r="R32" s="394" t="str">
        <f t="shared" si="1"/>
        <v/>
      </c>
    </row>
    <row r="33" spans="1:19" s="235" customFormat="1" ht="15.9" customHeight="1" x14ac:dyDescent="0.25">
      <c r="A33" s="34">
        <v>25</v>
      </c>
      <c r="B33" s="118"/>
      <c r="C33" s="824"/>
      <c r="D33" s="825"/>
      <c r="E33" s="119"/>
      <c r="F33" s="121"/>
      <c r="G33" s="32"/>
      <c r="H33" s="33"/>
      <c r="I33" s="118"/>
      <c r="J33" s="118"/>
      <c r="K33" s="118"/>
      <c r="L33" s="468"/>
      <c r="M33" s="468"/>
      <c r="N33" s="826"/>
      <c r="O33" s="827"/>
      <c r="P33" s="828"/>
      <c r="Q33" s="393" t="str">
        <f t="shared" si="0"/>
        <v/>
      </c>
      <c r="R33" s="394" t="str">
        <f t="shared" si="1"/>
        <v/>
      </c>
    </row>
    <row r="34" spans="1:19" s="235" customFormat="1" ht="15.9" customHeight="1" x14ac:dyDescent="0.25">
      <c r="A34" s="34"/>
      <c r="B34" s="118"/>
      <c r="C34" s="824"/>
      <c r="D34" s="825"/>
      <c r="E34" s="119"/>
      <c r="F34" s="121"/>
      <c r="G34" s="32"/>
      <c r="H34" s="33"/>
      <c r="I34" s="118"/>
      <c r="J34" s="118"/>
      <c r="K34" s="118"/>
      <c r="L34" s="468"/>
      <c r="M34" s="468"/>
      <c r="N34" s="826"/>
      <c r="O34" s="827"/>
      <c r="P34" s="828"/>
      <c r="Q34" s="393" t="str">
        <f t="shared" si="0"/>
        <v/>
      </c>
      <c r="R34" s="394" t="str">
        <f t="shared" si="1"/>
        <v/>
      </c>
    </row>
    <row r="35" spans="1:19" s="235" customFormat="1" ht="15.9" customHeight="1" x14ac:dyDescent="0.25">
      <c r="A35" s="34"/>
      <c r="B35" s="118"/>
      <c r="C35" s="824"/>
      <c r="D35" s="825"/>
      <c r="E35" s="119"/>
      <c r="F35" s="121"/>
      <c r="G35" s="32"/>
      <c r="H35" s="33"/>
      <c r="I35" s="118"/>
      <c r="J35" s="118"/>
      <c r="K35" s="118"/>
      <c r="L35" s="468"/>
      <c r="M35" s="468"/>
      <c r="N35" s="826"/>
      <c r="O35" s="827"/>
      <c r="P35" s="828"/>
      <c r="Q35" s="393" t="str">
        <f t="shared" si="0"/>
        <v/>
      </c>
      <c r="R35" s="394" t="str">
        <f t="shared" si="1"/>
        <v/>
      </c>
    </row>
    <row r="36" spans="1:19" s="235" customFormat="1" ht="15.9" customHeight="1" x14ac:dyDescent="0.25">
      <c r="A36" s="34"/>
      <c r="B36" s="118"/>
      <c r="C36" s="824"/>
      <c r="D36" s="825"/>
      <c r="E36" s="119"/>
      <c r="F36" s="121"/>
      <c r="G36" s="32"/>
      <c r="H36" s="33"/>
      <c r="I36" s="118"/>
      <c r="J36" s="118"/>
      <c r="K36" s="118"/>
      <c r="L36" s="468"/>
      <c r="M36" s="468"/>
      <c r="N36" s="826"/>
      <c r="O36" s="827"/>
      <c r="P36" s="828"/>
      <c r="Q36" s="393" t="str">
        <f t="shared" si="0"/>
        <v/>
      </c>
      <c r="R36" s="394" t="str">
        <f t="shared" si="1"/>
        <v/>
      </c>
    </row>
    <row r="37" spans="1:19" s="235" customFormat="1" ht="15.9" customHeight="1" x14ac:dyDescent="0.25">
      <c r="A37" s="34"/>
      <c r="B37" s="118"/>
      <c r="C37" s="824"/>
      <c r="D37" s="825"/>
      <c r="E37" s="119"/>
      <c r="F37" s="121"/>
      <c r="G37" s="32"/>
      <c r="H37" s="33"/>
      <c r="I37" s="118"/>
      <c r="J37" s="118"/>
      <c r="K37" s="118"/>
      <c r="L37" s="468"/>
      <c r="M37" s="468"/>
      <c r="N37" s="826"/>
      <c r="O37" s="827"/>
      <c r="P37" s="828"/>
      <c r="Q37" s="393" t="str">
        <f t="shared" si="0"/>
        <v/>
      </c>
      <c r="R37" s="394" t="str">
        <f t="shared" si="1"/>
        <v/>
      </c>
    </row>
    <row r="38" spans="1:19" s="235" customFormat="1" ht="15.9" customHeight="1" x14ac:dyDescent="0.25">
      <c r="A38" s="34"/>
      <c r="B38" s="118"/>
      <c r="C38" s="824"/>
      <c r="D38" s="825"/>
      <c r="E38" s="119"/>
      <c r="F38" s="121"/>
      <c r="G38" s="32"/>
      <c r="H38" s="33"/>
      <c r="I38" s="118"/>
      <c r="J38" s="118"/>
      <c r="K38" s="118"/>
      <c r="L38" s="468"/>
      <c r="M38" s="468"/>
      <c r="N38" s="826"/>
      <c r="O38" s="827"/>
      <c r="P38" s="828"/>
      <c r="Q38" s="393" t="str">
        <f t="shared" si="0"/>
        <v/>
      </c>
      <c r="R38" s="394" t="str">
        <f t="shared" si="1"/>
        <v/>
      </c>
    </row>
    <row r="39" spans="1:19" s="235" customFormat="1" ht="15.9" customHeight="1" x14ac:dyDescent="0.25">
      <c r="A39" s="34"/>
      <c r="B39" s="118"/>
      <c r="C39" s="824"/>
      <c r="D39" s="825"/>
      <c r="E39" s="119"/>
      <c r="F39" s="121"/>
      <c r="G39" s="32"/>
      <c r="H39" s="33"/>
      <c r="I39" s="118"/>
      <c r="J39" s="118"/>
      <c r="K39" s="118"/>
      <c r="L39" s="468"/>
      <c r="M39" s="468"/>
      <c r="N39" s="826"/>
      <c r="O39" s="827"/>
      <c r="P39" s="828"/>
      <c r="Q39" s="393" t="str">
        <f t="shared" si="0"/>
        <v/>
      </c>
      <c r="R39" s="394" t="str">
        <f t="shared" si="1"/>
        <v/>
      </c>
    </row>
    <row r="40" spans="1:19" s="235" customFormat="1" ht="15.9" customHeight="1" x14ac:dyDescent="0.25">
      <c r="A40" s="34"/>
      <c r="B40" s="118"/>
      <c r="C40" s="824"/>
      <c r="D40" s="825"/>
      <c r="E40" s="119"/>
      <c r="F40" s="121"/>
      <c r="G40" s="32"/>
      <c r="H40" s="33"/>
      <c r="I40" s="118"/>
      <c r="J40" s="118"/>
      <c r="K40" s="118"/>
      <c r="L40" s="468"/>
      <c r="M40" s="468"/>
      <c r="N40" s="826"/>
      <c r="O40" s="827"/>
      <c r="P40" s="828"/>
      <c r="Q40" s="393" t="str">
        <f t="shared" si="0"/>
        <v/>
      </c>
      <c r="R40" s="394" t="str">
        <f t="shared" si="1"/>
        <v/>
      </c>
    </row>
    <row r="41" spans="1:19" s="235" customFormat="1" ht="15.9" customHeight="1" x14ac:dyDescent="0.25">
      <c r="A41" s="34"/>
      <c r="B41" s="118"/>
      <c r="C41" s="824"/>
      <c r="D41" s="825"/>
      <c r="E41" s="119"/>
      <c r="F41" s="121"/>
      <c r="G41" s="32"/>
      <c r="H41" s="33"/>
      <c r="I41" s="118"/>
      <c r="J41" s="118"/>
      <c r="K41" s="118"/>
      <c r="L41" s="468"/>
      <c r="M41" s="468"/>
      <c r="N41" s="826"/>
      <c r="O41" s="827"/>
      <c r="P41" s="828"/>
      <c r="Q41" s="393" t="str">
        <f t="shared" si="0"/>
        <v/>
      </c>
      <c r="R41" s="394" t="str">
        <f t="shared" si="1"/>
        <v/>
      </c>
    </row>
    <row r="42" spans="1:19" s="235" customFormat="1" ht="15.9" customHeight="1" x14ac:dyDescent="0.25">
      <c r="A42" s="34"/>
      <c r="B42" s="118"/>
      <c r="C42" s="824"/>
      <c r="D42" s="825"/>
      <c r="E42" s="119"/>
      <c r="F42" s="121"/>
      <c r="G42" s="32"/>
      <c r="H42" s="33"/>
      <c r="I42" s="118"/>
      <c r="J42" s="118"/>
      <c r="K42" s="118"/>
      <c r="L42" s="468"/>
      <c r="M42" s="468"/>
      <c r="N42" s="826"/>
      <c r="O42" s="827"/>
      <c r="P42" s="828"/>
      <c r="Q42" s="393" t="str">
        <f t="shared" si="0"/>
        <v/>
      </c>
      <c r="R42" s="394" t="str">
        <f t="shared" si="1"/>
        <v/>
      </c>
    </row>
    <row r="43" spans="1:19" s="235" customFormat="1" ht="15.9" customHeight="1" x14ac:dyDescent="0.25">
      <c r="A43" s="34"/>
      <c r="B43" s="118"/>
      <c r="C43" s="824"/>
      <c r="D43" s="825"/>
      <c r="E43" s="119"/>
      <c r="F43" s="121"/>
      <c r="G43" s="32"/>
      <c r="H43" s="33"/>
      <c r="I43" s="118"/>
      <c r="J43" s="118"/>
      <c r="K43" s="118"/>
      <c r="L43" s="468"/>
      <c r="M43" s="468"/>
      <c r="N43" s="826"/>
      <c r="O43" s="827"/>
      <c r="P43" s="828"/>
      <c r="Q43" s="393" t="str">
        <f t="shared" si="0"/>
        <v/>
      </c>
      <c r="R43" s="394" t="str">
        <f t="shared" si="1"/>
        <v/>
      </c>
    </row>
    <row r="44" spans="1:19" s="235" customFormat="1" ht="15.9" customHeight="1" x14ac:dyDescent="0.25">
      <c r="A44" s="34"/>
      <c r="B44" s="118"/>
      <c r="C44" s="824"/>
      <c r="D44" s="825"/>
      <c r="E44" s="119"/>
      <c r="F44" s="121"/>
      <c r="G44" s="32"/>
      <c r="H44" s="33"/>
      <c r="I44" s="118"/>
      <c r="J44" s="118"/>
      <c r="K44" s="118"/>
      <c r="L44" s="468"/>
      <c r="M44" s="468"/>
      <c r="N44" s="826"/>
      <c r="O44" s="827"/>
      <c r="P44" s="828"/>
      <c r="Q44" s="393" t="str">
        <f t="shared" si="0"/>
        <v/>
      </c>
      <c r="R44" s="394" t="str">
        <f t="shared" si="1"/>
        <v/>
      </c>
    </row>
    <row r="45" spans="1:19" s="235" customFormat="1" ht="15.9" customHeight="1" x14ac:dyDescent="0.25">
      <c r="A45" s="34"/>
      <c r="B45" s="118"/>
      <c r="C45" s="824"/>
      <c r="D45" s="825"/>
      <c r="E45" s="119"/>
      <c r="F45" s="121"/>
      <c r="G45" s="32"/>
      <c r="H45" s="33"/>
      <c r="I45" s="118"/>
      <c r="J45" s="118"/>
      <c r="K45" s="118"/>
      <c r="L45" s="468"/>
      <c r="M45" s="468"/>
      <c r="N45" s="826"/>
      <c r="O45" s="827"/>
      <c r="P45" s="828"/>
      <c r="Q45" s="393" t="str">
        <f t="shared" si="0"/>
        <v/>
      </c>
      <c r="R45" s="394" t="str">
        <f t="shared" si="1"/>
        <v/>
      </c>
      <c r="S45" s="236"/>
    </row>
    <row r="46" spans="1:19" s="235" customFormat="1" ht="15.9" customHeight="1" x14ac:dyDescent="0.25">
      <c r="A46" s="34"/>
      <c r="B46" s="118"/>
      <c r="C46" s="824"/>
      <c r="D46" s="825"/>
      <c r="E46" s="119"/>
      <c r="F46" s="466"/>
      <c r="G46" s="32"/>
      <c r="H46" s="33"/>
      <c r="I46" s="118"/>
      <c r="J46" s="118"/>
      <c r="K46" s="118"/>
      <c r="L46" s="468"/>
      <c r="M46" s="468"/>
      <c r="N46" s="826"/>
      <c r="O46" s="827"/>
      <c r="P46" s="828"/>
      <c r="Q46" s="393" t="str">
        <f t="shared" si="0"/>
        <v/>
      </c>
      <c r="R46" s="394" t="str">
        <f t="shared" si="1"/>
        <v/>
      </c>
      <c r="S46" s="236"/>
    </row>
    <row r="47" spans="1:19" ht="4.5" customHeight="1" x14ac:dyDescent="0.25">
      <c r="B47" s="237"/>
      <c r="S47" s="35"/>
    </row>
    <row r="48" spans="1:19" x14ac:dyDescent="0.25">
      <c r="A48" s="238" t="s">
        <v>238</v>
      </c>
      <c r="E48" s="227"/>
      <c r="F48" s="227"/>
      <c r="G48" s="829"/>
      <c r="H48" s="830"/>
      <c r="I48" s="830"/>
      <c r="J48" s="830"/>
      <c r="K48" s="830"/>
      <c r="L48" s="830"/>
      <c r="M48" s="830"/>
      <c r="N48" s="830"/>
      <c r="O48" s="830"/>
      <c r="P48" s="830"/>
      <c r="Q48" s="830"/>
      <c r="R48" s="831"/>
      <c r="S48" s="227"/>
    </row>
    <row r="49" spans="1:19" ht="4.5" customHeight="1" x14ac:dyDescent="0.25">
      <c r="S49" s="35"/>
    </row>
    <row r="50" spans="1:19" ht="15.75" customHeight="1" x14ac:dyDescent="0.25">
      <c r="A50" s="832"/>
      <c r="B50" s="832"/>
      <c r="C50" s="239"/>
      <c r="D50" s="239"/>
      <c r="H50" s="833" t="s">
        <v>136</v>
      </c>
      <c r="I50" s="834"/>
      <c r="J50" s="834"/>
      <c r="K50" s="834" t="s">
        <v>137</v>
      </c>
      <c r="L50" s="834"/>
      <c r="M50" s="834"/>
      <c r="N50" s="834"/>
      <c r="O50" s="834"/>
      <c r="P50" s="834" t="s">
        <v>138</v>
      </c>
      <c r="Q50" s="834"/>
      <c r="R50" s="835"/>
      <c r="S50" s="35"/>
    </row>
    <row r="51" spans="1:19" ht="15" customHeight="1" x14ac:dyDescent="0.25">
      <c r="A51" s="819"/>
      <c r="B51" s="819"/>
      <c r="C51" s="239"/>
      <c r="D51" s="239"/>
      <c r="F51" s="35"/>
      <c r="G51" s="240"/>
      <c r="H51" s="820"/>
      <c r="I51" s="821"/>
      <c r="J51" s="821"/>
      <c r="K51" s="821"/>
      <c r="L51" s="821"/>
      <c r="M51" s="821"/>
      <c r="N51" s="821"/>
      <c r="O51" s="821"/>
      <c r="P51" s="822"/>
      <c r="Q51" s="822"/>
      <c r="R51" s="823"/>
    </row>
  </sheetData>
  <sheetProtection selectLockedCells="1"/>
  <mergeCells count="101">
    <mergeCell ref="F1:R1"/>
    <mergeCell ref="A2:E2"/>
    <mergeCell ref="F2:R2"/>
    <mergeCell ref="C3:H3"/>
    <mergeCell ref="K3:R3"/>
    <mergeCell ref="A5:H5"/>
    <mergeCell ref="O5:R5"/>
    <mergeCell ref="A6:H7"/>
    <mergeCell ref="I7:R7"/>
    <mergeCell ref="B8:D8"/>
    <mergeCell ref="E8:F8"/>
    <mergeCell ref="N8:P8"/>
    <mergeCell ref="I8:M8"/>
    <mergeCell ref="C4:H4"/>
    <mergeCell ref="K4:R4"/>
    <mergeCell ref="C12:D12"/>
    <mergeCell ref="N12:P12"/>
    <mergeCell ref="C13:D13"/>
    <mergeCell ref="N13:P13"/>
    <mergeCell ref="C14:D14"/>
    <mergeCell ref="N14:P14"/>
    <mergeCell ref="C9:D9"/>
    <mergeCell ref="N9:P9"/>
    <mergeCell ref="C10:D10"/>
    <mergeCell ref="N10:P10"/>
    <mergeCell ref="C11:D11"/>
    <mergeCell ref="N11:P11"/>
    <mergeCell ref="C18:D18"/>
    <mergeCell ref="N18:P18"/>
    <mergeCell ref="C19:D19"/>
    <mergeCell ref="N19:P19"/>
    <mergeCell ref="C20:D20"/>
    <mergeCell ref="N20:P20"/>
    <mergeCell ref="C15:D15"/>
    <mergeCell ref="N15:P15"/>
    <mergeCell ref="C16:D16"/>
    <mergeCell ref="N16:P16"/>
    <mergeCell ref="C17:D17"/>
    <mergeCell ref="N17:P17"/>
    <mergeCell ref="C24:D24"/>
    <mergeCell ref="N24:P24"/>
    <mergeCell ref="C25:D25"/>
    <mergeCell ref="N25:P25"/>
    <mergeCell ref="C26:D26"/>
    <mergeCell ref="N26:P26"/>
    <mergeCell ref="C21:D21"/>
    <mergeCell ref="N21:P21"/>
    <mergeCell ref="C22:D22"/>
    <mergeCell ref="N22:P22"/>
    <mergeCell ref="C23:D23"/>
    <mergeCell ref="N23:P23"/>
    <mergeCell ref="C30:D30"/>
    <mergeCell ref="N30:P30"/>
    <mergeCell ref="C31:D31"/>
    <mergeCell ref="N31:P31"/>
    <mergeCell ref="C32:D32"/>
    <mergeCell ref="N32:P32"/>
    <mergeCell ref="C27:D27"/>
    <mergeCell ref="N27:P27"/>
    <mergeCell ref="C28:D28"/>
    <mergeCell ref="N28:P28"/>
    <mergeCell ref="C29:D29"/>
    <mergeCell ref="N29:P29"/>
    <mergeCell ref="C41:D41"/>
    <mergeCell ref="N41:P41"/>
    <mergeCell ref="C36:D36"/>
    <mergeCell ref="N36:P36"/>
    <mergeCell ref="C37:D37"/>
    <mergeCell ref="N37:P37"/>
    <mergeCell ref="C38:D38"/>
    <mergeCell ref="N38:P38"/>
    <mergeCell ref="C33:D33"/>
    <mergeCell ref="N33:P33"/>
    <mergeCell ref="C34:D34"/>
    <mergeCell ref="N34:P34"/>
    <mergeCell ref="C35:D35"/>
    <mergeCell ref="N35:P35"/>
    <mergeCell ref="S9:AD27"/>
    <mergeCell ref="A51:B51"/>
    <mergeCell ref="H51:J51"/>
    <mergeCell ref="K51:O51"/>
    <mergeCell ref="P51:R51"/>
    <mergeCell ref="C45:D45"/>
    <mergeCell ref="N45:P45"/>
    <mergeCell ref="C46:D46"/>
    <mergeCell ref="N46:P46"/>
    <mergeCell ref="G48:R48"/>
    <mergeCell ref="A50:B50"/>
    <mergeCell ref="H50:J50"/>
    <mergeCell ref="K50:O50"/>
    <mergeCell ref="P50:R50"/>
    <mergeCell ref="C42:D42"/>
    <mergeCell ref="N42:P42"/>
    <mergeCell ref="C43:D43"/>
    <mergeCell ref="N43:P43"/>
    <mergeCell ref="C44:D44"/>
    <mergeCell ref="N44:P44"/>
    <mergeCell ref="C39:D39"/>
    <mergeCell ref="N39:P39"/>
    <mergeCell ref="C40:D40"/>
    <mergeCell ref="N40:P40"/>
  </mergeCells>
  <conditionalFormatting sqref="I9:M46">
    <cfRule type="cellIs" dxfId="97" priority="1" operator="lessThan">
      <formula>MIN($E9:$F9)</formula>
    </cfRule>
    <cfRule type="cellIs" dxfId="96" priority="2" operator="greaterThan">
      <formula>MAX($E9:$F9)</formula>
    </cfRule>
  </conditionalFormatting>
  <pageMargins left="0.35" right="0.25" top="0.56000000000000005" bottom="0.5" header="0.35" footer="0.27"/>
  <pageSetup scale="87"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tint="0.34998626667073579"/>
    <pageSetUpPr fitToPage="1"/>
  </sheetPr>
  <dimension ref="A1:S51"/>
  <sheetViews>
    <sheetView showGridLines="0" workbookViewId="0">
      <selection activeCell="Q9" sqref="Q9:R46"/>
    </sheetView>
  </sheetViews>
  <sheetFormatPr defaultColWidth="9.109375" defaultRowHeight="13.2" x14ac:dyDescent="0.25"/>
  <cols>
    <col min="1" max="1" width="6.109375" style="115" customWidth="1"/>
    <col min="2" max="2" width="15" style="115" bestFit="1" customWidth="1"/>
    <col min="3" max="3" width="1.6640625" style="115" customWidth="1"/>
    <col min="4" max="4" width="18.5546875" style="115" customWidth="1"/>
    <col min="5" max="6" width="6.5546875" style="115" customWidth="1"/>
    <col min="7" max="7" width="7.88671875" style="115" customWidth="1"/>
    <col min="8" max="8" width="6.6640625" style="115" customWidth="1"/>
    <col min="9" max="9" width="7" style="115" customWidth="1"/>
    <col min="10" max="16" width="6.5546875" style="115" customWidth="1"/>
    <col min="17" max="17" width="4.33203125" style="115" customWidth="1"/>
    <col min="18" max="18" width="4.109375" style="115" customWidth="1"/>
    <col min="19" max="16384" width="9.109375" style="115"/>
  </cols>
  <sheetData>
    <row r="1" spans="1:18" s="35" customFormat="1" ht="20.100000000000001" customHeight="1" x14ac:dyDescent="0.3">
      <c r="A1" s="390"/>
      <c r="B1" s="391"/>
      <c r="C1" s="391"/>
      <c r="D1" s="391"/>
      <c r="E1" s="392"/>
      <c r="F1" s="848" t="s">
        <v>118</v>
      </c>
      <c r="G1" s="848"/>
      <c r="H1" s="848"/>
      <c r="I1" s="848"/>
      <c r="J1" s="848"/>
      <c r="K1" s="848"/>
      <c r="L1" s="848"/>
      <c r="M1" s="848"/>
      <c r="N1" s="848"/>
      <c r="O1" s="848"/>
      <c r="P1" s="848"/>
      <c r="Q1" s="848"/>
      <c r="R1" s="849"/>
    </row>
    <row r="2" spans="1:18" s="35" customFormat="1" ht="20.100000000000001" customHeight="1" thickBot="1" x14ac:dyDescent="0.35">
      <c r="A2" s="850"/>
      <c r="B2" s="851"/>
      <c r="C2" s="851"/>
      <c r="D2" s="851"/>
      <c r="E2" s="851"/>
      <c r="F2" s="852" t="s">
        <v>119</v>
      </c>
      <c r="G2" s="852"/>
      <c r="H2" s="852"/>
      <c r="I2" s="852"/>
      <c r="J2" s="852"/>
      <c r="K2" s="852"/>
      <c r="L2" s="852"/>
      <c r="M2" s="852"/>
      <c r="N2" s="852"/>
      <c r="O2" s="852"/>
      <c r="P2" s="852"/>
      <c r="Q2" s="852"/>
      <c r="R2" s="853"/>
    </row>
    <row r="3" spans="1:18" ht="12" customHeight="1" x14ac:dyDescent="0.25">
      <c r="A3" s="379" t="s">
        <v>120</v>
      </c>
      <c r="B3" s="380"/>
      <c r="C3" s="854" t="str">
        <f>'Title Page'!C9</f>
        <v xml:space="preserve"> </v>
      </c>
      <c r="D3" s="854"/>
      <c r="E3" s="854"/>
      <c r="F3" s="854"/>
      <c r="G3" s="854"/>
      <c r="H3" s="855"/>
      <c r="I3" s="384" t="s">
        <v>121</v>
      </c>
      <c r="J3" s="384"/>
      <c r="K3" s="856" t="str">
        <f>'Title Page'!C5</f>
        <v xml:space="preserve"> </v>
      </c>
      <c r="L3" s="856"/>
      <c r="M3" s="856"/>
      <c r="N3" s="856"/>
      <c r="O3" s="856"/>
      <c r="P3" s="856"/>
      <c r="Q3" s="856"/>
      <c r="R3" s="857"/>
    </row>
    <row r="4" spans="1:18" x14ac:dyDescent="0.25">
      <c r="A4" s="381" t="s">
        <v>122</v>
      </c>
      <c r="B4" s="382"/>
      <c r="C4" s="844" t="str">
        <f>'Title Page'!C10</f>
        <v xml:space="preserve"> </v>
      </c>
      <c r="D4" s="844"/>
      <c r="E4" s="844"/>
      <c r="F4" s="844"/>
      <c r="G4" s="844"/>
      <c r="H4" s="845"/>
      <c r="I4" s="378" t="s">
        <v>123</v>
      </c>
      <c r="J4" s="378"/>
      <c r="K4" s="846" t="str">
        <f>'Title Page'!C4</f>
        <v xml:space="preserve"> </v>
      </c>
      <c r="L4" s="846"/>
      <c r="M4" s="846"/>
      <c r="N4" s="846"/>
      <c r="O4" s="846"/>
      <c r="P4" s="846"/>
      <c r="Q4" s="846"/>
      <c r="R4" s="847"/>
    </row>
    <row r="5" spans="1:18" ht="12" customHeight="1" x14ac:dyDescent="0.25">
      <c r="A5" s="858" t="s">
        <v>124</v>
      </c>
      <c r="B5" s="859"/>
      <c r="C5" s="859"/>
      <c r="D5" s="859"/>
      <c r="E5" s="859"/>
      <c r="F5" s="859"/>
      <c r="G5" s="859"/>
      <c r="H5" s="860"/>
      <c r="I5" s="384" t="s">
        <v>125</v>
      </c>
      <c r="J5" s="384"/>
      <c r="K5" s="228"/>
      <c r="L5" s="228"/>
      <c r="M5" s="228"/>
      <c r="N5" s="228"/>
      <c r="O5" s="856" t="str">
        <f>'Title Page'!C7</f>
        <v xml:space="preserve"> </v>
      </c>
      <c r="P5" s="856"/>
      <c r="Q5" s="856"/>
      <c r="R5" s="857"/>
    </row>
    <row r="6" spans="1:18" ht="12" customHeight="1" x14ac:dyDescent="0.25">
      <c r="A6" s="861"/>
      <c r="B6" s="862"/>
      <c r="C6" s="862"/>
      <c r="D6" s="862"/>
      <c r="E6" s="862"/>
      <c r="F6" s="862"/>
      <c r="G6" s="862"/>
      <c r="H6" s="863"/>
      <c r="I6" s="378" t="s">
        <v>126</v>
      </c>
      <c r="J6" s="378"/>
      <c r="K6" s="231"/>
      <c r="L6" s="231"/>
      <c r="M6" s="231"/>
      <c r="N6" s="231"/>
      <c r="O6" s="116"/>
      <c r="P6" s="116"/>
      <c r="Q6" s="116"/>
      <c r="R6" s="117"/>
    </row>
    <row r="7" spans="1:18" x14ac:dyDescent="0.25">
      <c r="A7" s="864"/>
      <c r="B7" s="865"/>
      <c r="C7" s="865"/>
      <c r="D7" s="865"/>
      <c r="E7" s="865"/>
      <c r="F7" s="865"/>
      <c r="G7" s="865"/>
      <c r="H7" s="866"/>
      <c r="I7" s="867"/>
      <c r="J7" s="867"/>
      <c r="K7" s="867"/>
      <c r="L7" s="867"/>
      <c r="M7" s="867"/>
      <c r="N7" s="867"/>
      <c r="O7" s="867"/>
      <c r="P7" s="867"/>
      <c r="Q7" s="867"/>
      <c r="R7" s="868"/>
    </row>
    <row r="8" spans="1:18" ht="24" customHeight="1" x14ac:dyDescent="0.25">
      <c r="A8" s="387" t="s">
        <v>127</v>
      </c>
      <c r="B8" s="836" t="s">
        <v>477</v>
      </c>
      <c r="C8" s="837"/>
      <c r="D8" s="837"/>
      <c r="E8" s="838" t="s">
        <v>128</v>
      </c>
      <c r="F8" s="838"/>
      <c r="G8" s="387" t="s">
        <v>129</v>
      </c>
      <c r="H8" s="387" t="s">
        <v>130</v>
      </c>
      <c r="I8" s="839" t="s">
        <v>131</v>
      </c>
      <c r="J8" s="842"/>
      <c r="K8" s="842"/>
      <c r="L8" s="842"/>
      <c r="M8" s="843"/>
      <c r="N8" s="839" t="s">
        <v>132</v>
      </c>
      <c r="O8" s="840"/>
      <c r="P8" s="841"/>
      <c r="Q8" s="388" t="s">
        <v>133</v>
      </c>
      <c r="R8" s="389" t="s">
        <v>134</v>
      </c>
    </row>
    <row r="9" spans="1:18" s="235" customFormat="1" ht="15.9" customHeight="1" x14ac:dyDescent="0.25">
      <c r="A9" s="167">
        <v>1</v>
      </c>
      <c r="B9" s="118"/>
      <c r="C9" s="824"/>
      <c r="D9" s="825"/>
      <c r="E9" s="119"/>
      <c r="F9" s="166"/>
      <c r="G9" s="32"/>
      <c r="H9" s="33"/>
      <c r="I9" s="120"/>
      <c r="J9" s="120"/>
      <c r="K9" s="120"/>
      <c r="L9" s="469"/>
      <c r="M9" s="469"/>
      <c r="N9" s="826"/>
      <c r="O9" s="827"/>
      <c r="P9" s="828"/>
      <c r="Q9" s="393" t="str">
        <f>IF(I9="","",IF(MAX(I9:M9)&gt;MAX(E9:F9),"",IF(MIN(I9:M9)&lt;MIN(E9:F9),"","X")))</f>
        <v/>
      </c>
      <c r="R9" s="394" t="str">
        <f>IF(I9="","",IF(MAX(I9:M9)&gt;MAX(E9:F9),"X",IF(MIN(I9:M9)&lt;MIN(E9:F9),"X","")))</f>
        <v/>
      </c>
    </row>
    <row r="10" spans="1:18" s="235" customFormat="1" ht="15.9" customHeight="1" x14ac:dyDescent="0.25">
      <c r="A10" s="34">
        <v>2</v>
      </c>
      <c r="B10" s="120"/>
      <c r="C10" s="824"/>
      <c r="D10" s="825"/>
      <c r="E10" s="119"/>
      <c r="F10" s="121"/>
      <c r="G10" s="32"/>
      <c r="H10" s="33"/>
      <c r="I10" s="118"/>
      <c r="J10" s="118"/>
      <c r="K10" s="118"/>
      <c r="L10" s="468"/>
      <c r="M10" s="468"/>
      <c r="N10" s="826"/>
      <c r="O10" s="827"/>
      <c r="P10" s="828"/>
      <c r="Q10" s="393" t="str">
        <f t="shared" ref="Q10:Q46" si="0">IF(I10="","",IF(MAX(I10:M10)&gt;MAX(E10:F10),"",IF(MIN(I10:M10)&lt;MIN(E10:F10),"","X")))</f>
        <v/>
      </c>
      <c r="R10" s="394" t="str">
        <f t="shared" ref="R10:R46" si="1">IF(I10="","",IF(MAX(I10:M10)&gt;MAX(E10:F10),"X",IF(MIN(I10:M10)&lt;MIN(E10:F10),"X","")))</f>
        <v/>
      </c>
    </row>
    <row r="11" spans="1:18" s="235" customFormat="1" ht="15.9" customHeight="1" x14ac:dyDescent="0.25">
      <c r="A11" s="34">
        <v>3</v>
      </c>
      <c r="B11" s="118"/>
      <c r="C11" s="824"/>
      <c r="D11" s="825"/>
      <c r="E11" s="119"/>
      <c r="F11" s="121"/>
      <c r="G11" s="32"/>
      <c r="H11" s="33"/>
      <c r="I11" s="118"/>
      <c r="J11" s="118"/>
      <c r="K11" s="118"/>
      <c r="L11" s="468"/>
      <c r="M11" s="468"/>
      <c r="N11" s="826"/>
      <c r="O11" s="827"/>
      <c r="P11" s="828"/>
      <c r="Q11" s="393" t="str">
        <f t="shared" si="0"/>
        <v/>
      </c>
      <c r="R11" s="394" t="str">
        <f t="shared" si="1"/>
        <v/>
      </c>
    </row>
    <row r="12" spans="1:18" s="235" customFormat="1" ht="15.9" customHeight="1" x14ac:dyDescent="0.25">
      <c r="A12" s="34">
        <v>4</v>
      </c>
      <c r="B12" s="118"/>
      <c r="C12" s="824"/>
      <c r="D12" s="825"/>
      <c r="E12" s="119"/>
      <c r="F12" s="121"/>
      <c r="G12" s="32"/>
      <c r="H12" s="33"/>
      <c r="I12" s="118"/>
      <c r="J12" s="118"/>
      <c r="K12" s="118"/>
      <c r="L12" s="468"/>
      <c r="M12" s="468"/>
      <c r="N12" s="826"/>
      <c r="O12" s="827"/>
      <c r="P12" s="828"/>
      <c r="Q12" s="393" t="str">
        <f t="shared" si="0"/>
        <v/>
      </c>
      <c r="R12" s="394" t="str">
        <f t="shared" si="1"/>
        <v/>
      </c>
    </row>
    <row r="13" spans="1:18" s="235" customFormat="1" ht="15.9" customHeight="1" x14ac:dyDescent="0.25">
      <c r="A13" s="34">
        <v>5</v>
      </c>
      <c r="B13" s="118"/>
      <c r="C13" s="824"/>
      <c r="D13" s="825"/>
      <c r="E13" s="119"/>
      <c r="F13" s="121"/>
      <c r="G13" s="32"/>
      <c r="H13" s="33"/>
      <c r="I13" s="118"/>
      <c r="J13" s="118"/>
      <c r="K13" s="118"/>
      <c r="L13" s="468"/>
      <c r="M13" s="468"/>
      <c r="N13" s="826"/>
      <c r="O13" s="827"/>
      <c r="P13" s="828"/>
      <c r="Q13" s="393" t="str">
        <f t="shared" si="0"/>
        <v/>
      </c>
      <c r="R13" s="394" t="str">
        <f t="shared" si="1"/>
        <v/>
      </c>
    </row>
    <row r="14" spans="1:18" s="235" customFormat="1" ht="15.9" customHeight="1" x14ac:dyDescent="0.25">
      <c r="A14" s="34">
        <v>6</v>
      </c>
      <c r="B14" s="118"/>
      <c r="C14" s="824"/>
      <c r="D14" s="825"/>
      <c r="E14" s="119"/>
      <c r="F14" s="121"/>
      <c r="G14" s="32"/>
      <c r="H14" s="33"/>
      <c r="I14" s="118"/>
      <c r="J14" s="118"/>
      <c r="K14" s="118"/>
      <c r="L14" s="468"/>
      <c r="M14" s="468"/>
      <c r="N14" s="826"/>
      <c r="O14" s="827"/>
      <c r="P14" s="828"/>
      <c r="Q14" s="393" t="str">
        <f t="shared" si="0"/>
        <v/>
      </c>
      <c r="R14" s="394" t="str">
        <f t="shared" si="1"/>
        <v/>
      </c>
    </row>
    <row r="15" spans="1:18" s="235" customFormat="1" ht="15.9" customHeight="1" x14ac:dyDescent="0.25">
      <c r="A15" s="34">
        <v>7</v>
      </c>
      <c r="B15" s="118"/>
      <c r="C15" s="824"/>
      <c r="D15" s="825"/>
      <c r="E15" s="119"/>
      <c r="F15" s="121"/>
      <c r="G15" s="32"/>
      <c r="H15" s="33"/>
      <c r="I15" s="118"/>
      <c r="J15" s="118"/>
      <c r="K15" s="118"/>
      <c r="L15" s="468"/>
      <c r="M15" s="468"/>
      <c r="N15" s="826"/>
      <c r="O15" s="827"/>
      <c r="P15" s="828"/>
      <c r="Q15" s="393" t="str">
        <f t="shared" si="0"/>
        <v/>
      </c>
      <c r="R15" s="394" t="str">
        <f t="shared" si="1"/>
        <v/>
      </c>
    </row>
    <row r="16" spans="1:18" s="235" customFormat="1" ht="15.9" customHeight="1" x14ac:dyDescent="0.25">
      <c r="A16" s="34">
        <v>8</v>
      </c>
      <c r="B16" s="118"/>
      <c r="C16" s="824"/>
      <c r="D16" s="825"/>
      <c r="E16" s="119"/>
      <c r="F16" s="121"/>
      <c r="G16" s="32"/>
      <c r="H16" s="33"/>
      <c r="I16" s="118"/>
      <c r="J16" s="118"/>
      <c r="K16" s="118"/>
      <c r="L16" s="468"/>
      <c r="M16" s="468"/>
      <c r="N16" s="826"/>
      <c r="O16" s="827"/>
      <c r="P16" s="828"/>
      <c r="Q16" s="393" t="str">
        <f t="shared" si="0"/>
        <v/>
      </c>
      <c r="R16" s="394" t="str">
        <f t="shared" si="1"/>
        <v/>
      </c>
    </row>
    <row r="17" spans="1:18" s="235" customFormat="1" ht="15.9" customHeight="1" x14ac:dyDescent="0.25">
      <c r="A17" s="34">
        <v>9</v>
      </c>
      <c r="B17" s="118"/>
      <c r="C17" s="824"/>
      <c r="D17" s="825"/>
      <c r="E17" s="119"/>
      <c r="F17" s="121"/>
      <c r="G17" s="32"/>
      <c r="H17" s="33"/>
      <c r="I17" s="118"/>
      <c r="J17" s="118"/>
      <c r="K17" s="118"/>
      <c r="L17" s="468"/>
      <c r="M17" s="468"/>
      <c r="N17" s="826"/>
      <c r="O17" s="827"/>
      <c r="P17" s="828"/>
      <c r="Q17" s="393" t="str">
        <f t="shared" si="0"/>
        <v/>
      </c>
      <c r="R17" s="394" t="str">
        <f t="shared" si="1"/>
        <v/>
      </c>
    </row>
    <row r="18" spans="1:18" s="235" customFormat="1" ht="15.9" customHeight="1" x14ac:dyDescent="0.25">
      <c r="A18" s="34">
        <v>10</v>
      </c>
      <c r="B18" s="118"/>
      <c r="C18" s="824"/>
      <c r="D18" s="825"/>
      <c r="E18" s="119"/>
      <c r="F18" s="121"/>
      <c r="G18" s="32"/>
      <c r="H18" s="33"/>
      <c r="I18" s="118"/>
      <c r="J18" s="118"/>
      <c r="K18" s="118"/>
      <c r="L18" s="468"/>
      <c r="M18" s="468"/>
      <c r="N18" s="826"/>
      <c r="O18" s="827"/>
      <c r="P18" s="828"/>
      <c r="Q18" s="393" t="str">
        <f t="shared" si="0"/>
        <v/>
      </c>
      <c r="R18" s="394" t="str">
        <f t="shared" si="1"/>
        <v/>
      </c>
    </row>
    <row r="19" spans="1:18" s="235" customFormat="1" ht="15.9" customHeight="1" x14ac:dyDescent="0.25">
      <c r="A19" s="34">
        <v>11</v>
      </c>
      <c r="B19" s="118"/>
      <c r="C19" s="824"/>
      <c r="D19" s="825"/>
      <c r="E19" s="119"/>
      <c r="F19" s="121"/>
      <c r="G19" s="32"/>
      <c r="H19" s="33"/>
      <c r="I19" s="118"/>
      <c r="J19" s="118"/>
      <c r="K19" s="118"/>
      <c r="L19" s="468"/>
      <c r="M19" s="468"/>
      <c r="N19" s="826"/>
      <c r="O19" s="827"/>
      <c r="P19" s="828"/>
      <c r="Q19" s="393" t="str">
        <f t="shared" si="0"/>
        <v/>
      </c>
      <c r="R19" s="394" t="str">
        <f t="shared" si="1"/>
        <v/>
      </c>
    </row>
    <row r="20" spans="1:18" s="235" customFormat="1" ht="15.9" customHeight="1" x14ac:dyDescent="0.25">
      <c r="A20" s="34">
        <v>12</v>
      </c>
      <c r="B20" s="118"/>
      <c r="C20" s="824"/>
      <c r="D20" s="825"/>
      <c r="E20" s="119"/>
      <c r="F20" s="121"/>
      <c r="G20" s="32"/>
      <c r="H20" s="33"/>
      <c r="I20" s="118"/>
      <c r="J20" s="118"/>
      <c r="K20" s="118"/>
      <c r="L20" s="468"/>
      <c r="M20" s="468"/>
      <c r="N20" s="826"/>
      <c r="O20" s="827"/>
      <c r="P20" s="828"/>
      <c r="Q20" s="393" t="str">
        <f t="shared" si="0"/>
        <v/>
      </c>
      <c r="R20" s="394" t="str">
        <f t="shared" si="1"/>
        <v/>
      </c>
    </row>
    <row r="21" spans="1:18" s="235" customFormat="1" ht="15.9" customHeight="1" x14ac:dyDescent="0.25">
      <c r="A21" s="34">
        <v>13</v>
      </c>
      <c r="B21" s="118"/>
      <c r="C21" s="824"/>
      <c r="D21" s="825"/>
      <c r="E21" s="119"/>
      <c r="F21" s="121"/>
      <c r="G21" s="32"/>
      <c r="H21" s="33"/>
      <c r="I21" s="118"/>
      <c r="J21" s="118"/>
      <c r="K21" s="118"/>
      <c r="L21" s="468"/>
      <c r="M21" s="468"/>
      <c r="N21" s="826"/>
      <c r="O21" s="827"/>
      <c r="P21" s="828"/>
      <c r="Q21" s="393" t="str">
        <f t="shared" si="0"/>
        <v/>
      </c>
      <c r="R21" s="394" t="str">
        <f t="shared" si="1"/>
        <v/>
      </c>
    </row>
    <row r="22" spans="1:18" s="235" customFormat="1" ht="15.9" customHeight="1" x14ac:dyDescent="0.25">
      <c r="A22" s="34">
        <v>14</v>
      </c>
      <c r="B22" s="118"/>
      <c r="C22" s="824"/>
      <c r="D22" s="825"/>
      <c r="E22" s="119"/>
      <c r="F22" s="121"/>
      <c r="G22" s="32"/>
      <c r="H22" s="33"/>
      <c r="I22" s="118"/>
      <c r="J22" s="118"/>
      <c r="K22" s="118"/>
      <c r="L22" s="468"/>
      <c r="M22" s="468"/>
      <c r="N22" s="826"/>
      <c r="O22" s="827"/>
      <c r="P22" s="828"/>
      <c r="Q22" s="393" t="str">
        <f t="shared" si="0"/>
        <v/>
      </c>
      <c r="R22" s="394" t="str">
        <f t="shared" si="1"/>
        <v/>
      </c>
    </row>
    <row r="23" spans="1:18" s="235" customFormat="1" ht="15.9" customHeight="1" x14ac:dyDescent="0.25">
      <c r="A23" s="34">
        <v>15</v>
      </c>
      <c r="B23" s="118"/>
      <c r="C23" s="824"/>
      <c r="D23" s="825"/>
      <c r="E23" s="119"/>
      <c r="F23" s="121"/>
      <c r="G23" s="32"/>
      <c r="H23" s="33"/>
      <c r="I23" s="118"/>
      <c r="J23" s="118"/>
      <c r="K23" s="118"/>
      <c r="L23" s="468"/>
      <c r="M23" s="468"/>
      <c r="N23" s="826"/>
      <c r="O23" s="827"/>
      <c r="P23" s="828"/>
      <c r="Q23" s="393" t="str">
        <f t="shared" si="0"/>
        <v/>
      </c>
      <c r="R23" s="394" t="str">
        <f t="shared" si="1"/>
        <v/>
      </c>
    </row>
    <row r="24" spans="1:18" s="235" customFormat="1" ht="15.9" customHeight="1" x14ac:dyDescent="0.25">
      <c r="A24" s="34">
        <v>16</v>
      </c>
      <c r="B24" s="118"/>
      <c r="C24" s="824"/>
      <c r="D24" s="825"/>
      <c r="E24" s="119"/>
      <c r="F24" s="121"/>
      <c r="G24" s="32"/>
      <c r="H24" s="33"/>
      <c r="I24" s="118"/>
      <c r="J24" s="118"/>
      <c r="K24" s="118"/>
      <c r="L24" s="468"/>
      <c r="M24" s="468"/>
      <c r="N24" s="826"/>
      <c r="O24" s="827"/>
      <c r="P24" s="828"/>
      <c r="Q24" s="393" t="str">
        <f t="shared" si="0"/>
        <v/>
      </c>
      <c r="R24" s="394" t="str">
        <f t="shared" si="1"/>
        <v/>
      </c>
    </row>
    <row r="25" spans="1:18" s="235" customFormat="1" ht="15.9" customHeight="1" x14ac:dyDescent="0.25">
      <c r="A25" s="34">
        <v>17</v>
      </c>
      <c r="B25" s="118"/>
      <c r="C25" s="824"/>
      <c r="D25" s="825"/>
      <c r="E25" s="119"/>
      <c r="F25" s="121"/>
      <c r="G25" s="32"/>
      <c r="H25" s="33"/>
      <c r="I25" s="118"/>
      <c r="J25" s="118"/>
      <c r="K25" s="118"/>
      <c r="L25" s="468"/>
      <c r="M25" s="468"/>
      <c r="N25" s="826"/>
      <c r="O25" s="827"/>
      <c r="P25" s="828"/>
      <c r="Q25" s="393" t="str">
        <f t="shared" si="0"/>
        <v/>
      </c>
      <c r="R25" s="394" t="str">
        <f t="shared" si="1"/>
        <v/>
      </c>
    </row>
    <row r="26" spans="1:18" s="235" customFormat="1" ht="15.9" customHeight="1" x14ac:dyDescent="0.25">
      <c r="A26" s="34">
        <v>18</v>
      </c>
      <c r="B26" s="118"/>
      <c r="C26" s="824"/>
      <c r="D26" s="825"/>
      <c r="E26" s="119"/>
      <c r="F26" s="121"/>
      <c r="G26" s="32"/>
      <c r="H26" s="33"/>
      <c r="I26" s="118"/>
      <c r="J26" s="118"/>
      <c r="K26" s="118"/>
      <c r="L26" s="468"/>
      <c r="M26" s="468"/>
      <c r="N26" s="826"/>
      <c r="O26" s="827"/>
      <c r="P26" s="828"/>
      <c r="Q26" s="393" t="str">
        <f t="shared" si="0"/>
        <v/>
      </c>
      <c r="R26" s="394" t="str">
        <f t="shared" si="1"/>
        <v/>
      </c>
    </row>
    <row r="27" spans="1:18" s="235" customFormat="1" ht="15.9" customHeight="1" x14ac:dyDescent="0.25">
      <c r="A27" s="34">
        <v>19</v>
      </c>
      <c r="B27" s="118"/>
      <c r="C27" s="824"/>
      <c r="D27" s="825"/>
      <c r="E27" s="119"/>
      <c r="F27" s="121"/>
      <c r="G27" s="32"/>
      <c r="H27" s="33"/>
      <c r="I27" s="118"/>
      <c r="J27" s="118"/>
      <c r="K27" s="118"/>
      <c r="L27" s="468"/>
      <c r="M27" s="468"/>
      <c r="N27" s="826"/>
      <c r="O27" s="827"/>
      <c r="P27" s="828"/>
      <c r="Q27" s="393" t="str">
        <f t="shared" si="0"/>
        <v/>
      </c>
      <c r="R27" s="394" t="str">
        <f t="shared" si="1"/>
        <v/>
      </c>
    </row>
    <row r="28" spans="1:18" s="235" customFormat="1" ht="15.9" customHeight="1" x14ac:dyDescent="0.25">
      <c r="A28" s="34">
        <v>20</v>
      </c>
      <c r="B28" s="118"/>
      <c r="C28" s="824"/>
      <c r="D28" s="825"/>
      <c r="E28" s="119"/>
      <c r="F28" s="121"/>
      <c r="G28" s="32"/>
      <c r="H28" s="33"/>
      <c r="I28" s="118"/>
      <c r="J28" s="118"/>
      <c r="K28" s="118"/>
      <c r="L28" s="468"/>
      <c r="M28" s="468"/>
      <c r="N28" s="826"/>
      <c r="O28" s="827"/>
      <c r="P28" s="828"/>
      <c r="Q28" s="393" t="str">
        <f t="shared" si="0"/>
        <v/>
      </c>
      <c r="R28" s="394" t="str">
        <f t="shared" si="1"/>
        <v/>
      </c>
    </row>
    <row r="29" spans="1:18" s="235" customFormat="1" ht="15.9" customHeight="1" x14ac:dyDescent="0.25">
      <c r="A29" s="34">
        <v>21</v>
      </c>
      <c r="B29" s="118"/>
      <c r="C29" s="824"/>
      <c r="D29" s="825"/>
      <c r="E29" s="119"/>
      <c r="F29" s="121"/>
      <c r="G29" s="32"/>
      <c r="H29" s="33"/>
      <c r="I29" s="118"/>
      <c r="J29" s="118"/>
      <c r="K29" s="118"/>
      <c r="L29" s="468"/>
      <c r="M29" s="468"/>
      <c r="N29" s="826"/>
      <c r="O29" s="827"/>
      <c r="P29" s="828"/>
      <c r="Q29" s="393" t="str">
        <f t="shared" si="0"/>
        <v/>
      </c>
      <c r="R29" s="394" t="str">
        <f t="shared" si="1"/>
        <v/>
      </c>
    </row>
    <row r="30" spans="1:18" s="235" customFormat="1" ht="15.9" customHeight="1" x14ac:dyDescent="0.25">
      <c r="A30" s="34">
        <v>22</v>
      </c>
      <c r="B30" s="118"/>
      <c r="C30" s="824"/>
      <c r="D30" s="825"/>
      <c r="E30" s="119"/>
      <c r="F30" s="121"/>
      <c r="G30" s="32"/>
      <c r="H30" s="33"/>
      <c r="I30" s="118"/>
      <c r="J30" s="118"/>
      <c r="K30" s="118"/>
      <c r="L30" s="468"/>
      <c r="M30" s="468"/>
      <c r="N30" s="826"/>
      <c r="O30" s="827"/>
      <c r="P30" s="828"/>
      <c r="Q30" s="393" t="str">
        <f t="shared" si="0"/>
        <v/>
      </c>
      <c r="R30" s="394" t="str">
        <f t="shared" si="1"/>
        <v/>
      </c>
    </row>
    <row r="31" spans="1:18" s="235" customFormat="1" ht="15.9" customHeight="1" x14ac:dyDescent="0.25">
      <c r="A31" s="34">
        <v>23</v>
      </c>
      <c r="B31" s="118"/>
      <c r="C31" s="824"/>
      <c r="D31" s="825"/>
      <c r="E31" s="119"/>
      <c r="F31" s="121"/>
      <c r="G31" s="32"/>
      <c r="H31" s="33"/>
      <c r="I31" s="118"/>
      <c r="J31" s="118"/>
      <c r="K31" s="118"/>
      <c r="L31" s="468"/>
      <c r="M31" s="468"/>
      <c r="N31" s="826"/>
      <c r="O31" s="827"/>
      <c r="P31" s="828"/>
      <c r="Q31" s="393" t="str">
        <f t="shared" si="0"/>
        <v/>
      </c>
      <c r="R31" s="394" t="str">
        <f t="shared" si="1"/>
        <v/>
      </c>
    </row>
    <row r="32" spans="1:18" s="235" customFormat="1" ht="15.9" customHeight="1" x14ac:dyDescent="0.25">
      <c r="A32" s="34">
        <v>24</v>
      </c>
      <c r="B32" s="118"/>
      <c r="C32" s="824"/>
      <c r="D32" s="825"/>
      <c r="E32" s="119"/>
      <c r="F32" s="121"/>
      <c r="G32" s="32"/>
      <c r="H32" s="33"/>
      <c r="I32" s="118"/>
      <c r="J32" s="118"/>
      <c r="K32" s="118"/>
      <c r="L32" s="468"/>
      <c r="M32" s="468"/>
      <c r="N32" s="826"/>
      <c r="O32" s="827"/>
      <c r="P32" s="828"/>
      <c r="Q32" s="393" t="str">
        <f t="shared" si="0"/>
        <v/>
      </c>
      <c r="R32" s="394" t="str">
        <f t="shared" si="1"/>
        <v/>
      </c>
    </row>
    <row r="33" spans="1:19" s="235" customFormat="1" ht="15.9" customHeight="1" x14ac:dyDescent="0.25">
      <c r="A33" s="34">
        <v>25</v>
      </c>
      <c r="B33" s="118"/>
      <c r="C33" s="824"/>
      <c r="D33" s="825"/>
      <c r="E33" s="119"/>
      <c r="F33" s="121"/>
      <c r="G33" s="32"/>
      <c r="H33" s="33"/>
      <c r="I33" s="118"/>
      <c r="J33" s="118"/>
      <c r="K33" s="118"/>
      <c r="L33" s="468"/>
      <c r="M33" s="468"/>
      <c r="N33" s="826"/>
      <c r="O33" s="827"/>
      <c r="P33" s="828"/>
      <c r="Q33" s="393" t="str">
        <f t="shared" si="0"/>
        <v/>
      </c>
      <c r="R33" s="394" t="str">
        <f t="shared" si="1"/>
        <v/>
      </c>
    </row>
    <row r="34" spans="1:19" s="235" customFormat="1" ht="15.9" customHeight="1" x14ac:dyDescent="0.25">
      <c r="A34" s="34"/>
      <c r="B34" s="118"/>
      <c r="C34" s="824"/>
      <c r="D34" s="825"/>
      <c r="E34" s="119"/>
      <c r="F34" s="121"/>
      <c r="G34" s="32"/>
      <c r="H34" s="33"/>
      <c r="I34" s="118"/>
      <c r="J34" s="118"/>
      <c r="K34" s="118"/>
      <c r="L34" s="468"/>
      <c r="M34" s="468"/>
      <c r="N34" s="826"/>
      <c r="O34" s="827"/>
      <c r="P34" s="828"/>
      <c r="Q34" s="393" t="str">
        <f t="shared" si="0"/>
        <v/>
      </c>
      <c r="R34" s="394" t="str">
        <f t="shared" si="1"/>
        <v/>
      </c>
    </row>
    <row r="35" spans="1:19" s="235" customFormat="1" ht="15.9" customHeight="1" x14ac:dyDescent="0.25">
      <c r="A35" s="34"/>
      <c r="B35" s="118"/>
      <c r="C35" s="824"/>
      <c r="D35" s="825"/>
      <c r="E35" s="119"/>
      <c r="F35" s="121"/>
      <c r="G35" s="32"/>
      <c r="H35" s="33"/>
      <c r="I35" s="118"/>
      <c r="J35" s="118"/>
      <c r="K35" s="118"/>
      <c r="L35" s="468"/>
      <c r="M35" s="468"/>
      <c r="N35" s="826"/>
      <c r="O35" s="827"/>
      <c r="P35" s="828"/>
      <c r="Q35" s="393" t="str">
        <f t="shared" si="0"/>
        <v/>
      </c>
      <c r="R35" s="394" t="str">
        <f t="shared" si="1"/>
        <v/>
      </c>
    </row>
    <row r="36" spans="1:19" s="235" customFormat="1" ht="15.9" customHeight="1" x14ac:dyDescent="0.25">
      <c r="A36" s="34"/>
      <c r="B36" s="118"/>
      <c r="C36" s="824"/>
      <c r="D36" s="825"/>
      <c r="E36" s="119"/>
      <c r="F36" s="121"/>
      <c r="G36" s="32"/>
      <c r="H36" s="33"/>
      <c r="I36" s="118"/>
      <c r="J36" s="118"/>
      <c r="K36" s="118"/>
      <c r="L36" s="468"/>
      <c r="M36" s="468"/>
      <c r="N36" s="826"/>
      <c r="O36" s="827"/>
      <c r="P36" s="828"/>
      <c r="Q36" s="393" t="str">
        <f t="shared" si="0"/>
        <v/>
      </c>
      <c r="R36" s="394" t="str">
        <f t="shared" si="1"/>
        <v/>
      </c>
    </row>
    <row r="37" spans="1:19" s="235" customFormat="1" ht="15.9" customHeight="1" x14ac:dyDescent="0.25">
      <c r="A37" s="34"/>
      <c r="B37" s="118"/>
      <c r="C37" s="824"/>
      <c r="D37" s="825"/>
      <c r="E37" s="119"/>
      <c r="F37" s="121"/>
      <c r="G37" s="32"/>
      <c r="H37" s="33"/>
      <c r="I37" s="118"/>
      <c r="J37" s="118"/>
      <c r="K37" s="118"/>
      <c r="L37" s="468"/>
      <c r="M37" s="468"/>
      <c r="N37" s="826"/>
      <c r="O37" s="827"/>
      <c r="P37" s="828"/>
      <c r="Q37" s="393" t="str">
        <f t="shared" si="0"/>
        <v/>
      </c>
      <c r="R37" s="394" t="str">
        <f t="shared" si="1"/>
        <v/>
      </c>
    </row>
    <row r="38" spans="1:19" s="235" customFormat="1" ht="15.9" customHeight="1" x14ac:dyDescent="0.25">
      <c r="A38" s="34"/>
      <c r="B38" s="118"/>
      <c r="C38" s="824"/>
      <c r="D38" s="825"/>
      <c r="E38" s="119"/>
      <c r="F38" s="121"/>
      <c r="G38" s="32"/>
      <c r="H38" s="33"/>
      <c r="I38" s="118"/>
      <c r="J38" s="118"/>
      <c r="K38" s="118"/>
      <c r="L38" s="468"/>
      <c r="M38" s="468"/>
      <c r="N38" s="826"/>
      <c r="O38" s="827"/>
      <c r="P38" s="828"/>
      <c r="Q38" s="393" t="str">
        <f t="shared" si="0"/>
        <v/>
      </c>
      <c r="R38" s="394" t="str">
        <f t="shared" si="1"/>
        <v/>
      </c>
    </row>
    <row r="39" spans="1:19" s="235" customFormat="1" ht="15.9" customHeight="1" x14ac:dyDescent="0.25">
      <c r="A39" s="34"/>
      <c r="B39" s="118"/>
      <c r="C39" s="824"/>
      <c r="D39" s="825"/>
      <c r="E39" s="119"/>
      <c r="F39" s="121"/>
      <c r="G39" s="32"/>
      <c r="H39" s="33"/>
      <c r="I39" s="118"/>
      <c r="J39" s="118"/>
      <c r="K39" s="118"/>
      <c r="L39" s="468"/>
      <c r="M39" s="468"/>
      <c r="N39" s="826"/>
      <c r="O39" s="827"/>
      <c r="P39" s="828"/>
      <c r="Q39" s="393" t="str">
        <f t="shared" si="0"/>
        <v/>
      </c>
      <c r="R39" s="394" t="str">
        <f t="shared" si="1"/>
        <v/>
      </c>
    </row>
    <row r="40" spans="1:19" s="235" customFormat="1" ht="15.9" customHeight="1" x14ac:dyDescent="0.25">
      <c r="A40" s="34"/>
      <c r="B40" s="118"/>
      <c r="C40" s="824"/>
      <c r="D40" s="825"/>
      <c r="E40" s="119"/>
      <c r="F40" s="121"/>
      <c r="G40" s="32"/>
      <c r="H40" s="33"/>
      <c r="I40" s="118"/>
      <c r="J40" s="118"/>
      <c r="K40" s="118"/>
      <c r="L40" s="468"/>
      <c r="M40" s="468"/>
      <c r="N40" s="826"/>
      <c r="O40" s="827"/>
      <c r="P40" s="828"/>
      <c r="Q40" s="393" t="str">
        <f t="shared" si="0"/>
        <v/>
      </c>
      <c r="R40" s="394" t="str">
        <f t="shared" si="1"/>
        <v/>
      </c>
    </row>
    <row r="41" spans="1:19" s="235" customFormat="1" ht="15.9" customHeight="1" x14ac:dyDescent="0.25">
      <c r="A41" s="34"/>
      <c r="B41" s="118"/>
      <c r="C41" s="824"/>
      <c r="D41" s="825"/>
      <c r="E41" s="119"/>
      <c r="F41" s="121"/>
      <c r="G41" s="32"/>
      <c r="H41" s="33"/>
      <c r="I41" s="118"/>
      <c r="J41" s="118"/>
      <c r="K41" s="118"/>
      <c r="L41" s="468"/>
      <c r="M41" s="468"/>
      <c r="N41" s="826"/>
      <c r="O41" s="827"/>
      <c r="P41" s="828"/>
      <c r="Q41" s="393" t="str">
        <f t="shared" si="0"/>
        <v/>
      </c>
      <c r="R41" s="394" t="str">
        <f t="shared" si="1"/>
        <v/>
      </c>
    </row>
    <row r="42" spans="1:19" s="235" customFormat="1" ht="15.9" customHeight="1" x14ac:dyDescent="0.25">
      <c r="A42" s="34"/>
      <c r="B42" s="118"/>
      <c r="C42" s="824"/>
      <c r="D42" s="825"/>
      <c r="E42" s="119"/>
      <c r="F42" s="121"/>
      <c r="G42" s="32"/>
      <c r="H42" s="33"/>
      <c r="I42" s="118"/>
      <c r="J42" s="118"/>
      <c r="K42" s="118"/>
      <c r="L42" s="468"/>
      <c r="M42" s="468"/>
      <c r="N42" s="826"/>
      <c r="O42" s="827"/>
      <c r="P42" s="828"/>
      <c r="Q42" s="393" t="str">
        <f t="shared" si="0"/>
        <v/>
      </c>
      <c r="R42" s="394" t="str">
        <f t="shared" si="1"/>
        <v/>
      </c>
    </row>
    <row r="43" spans="1:19" s="235" customFormat="1" ht="15.9" customHeight="1" x14ac:dyDescent="0.25">
      <c r="A43" s="34"/>
      <c r="B43" s="118"/>
      <c r="C43" s="824"/>
      <c r="D43" s="825"/>
      <c r="E43" s="119"/>
      <c r="F43" s="121"/>
      <c r="G43" s="32"/>
      <c r="H43" s="33"/>
      <c r="I43" s="118"/>
      <c r="J43" s="118"/>
      <c r="K43" s="118"/>
      <c r="L43" s="468"/>
      <c r="M43" s="468"/>
      <c r="N43" s="826"/>
      <c r="O43" s="827"/>
      <c r="P43" s="828"/>
      <c r="Q43" s="393" t="str">
        <f t="shared" si="0"/>
        <v/>
      </c>
      <c r="R43" s="394" t="str">
        <f t="shared" si="1"/>
        <v/>
      </c>
    </row>
    <row r="44" spans="1:19" s="235" customFormat="1" ht="15.9" customHeight="1" x14ac:dyDescent="0.25">
      <c r="A44" s="34"/>
      <c r="B44" s="118"/>
      <c r="C44" s="824"/>
      <c r="D44" s="825"/>
      <c r="E44" s="119"/>
      <c r="F44" s="121"/>
      <c r="G44" s="32"/>
      <c r="H44" s="33"/>
      <c r="I44" s="118"/>
      <c r="J44" s="118"/>
      <c r="K44" s="118"/>
      <c r="L44" s="468"/>
      <c r="M44" s="468"/>
      <c r="N44" s="826"/>
      <c r="O44" s="827"/>
      <c r="P44" s="828"/>
      <c r="Q44" s="393" t="str">
        <f t="shared" si="0"/>
        <v/>
      </c>
      <c r="R44" s="394" t="str">
        <f t="shared" si="1"/>
        <v/>
      </c>
    </row>
    <row r="45" spans="1:19" s="235" customFormat="1" ht="15.9" customHeight="1" x14ac:dyDescent="0.25">
      <c r="A45" s="34"/>
      <c r="B45" s="118"/>
      <c r="C45" s="824"/>
      <c r="D45" s="825"/>
      <c r="E45" s="119"/>
      <c r="F45" s="121"/>
      <c r="G45" s="32"/>
      <c r="H45" s="33"/>
      <c r="I45" s="118"/>
      <c r="J45" s="118"/>
      <c r="K45" s="118"/>
      <c r="L45" s="468"/>
      <c r="M45" s="468"/>
      <c r="N45" s="826"/>
      <c r="O45" s="827"/>
      <c r="P45" s="828"/>
      <c r="Q45" s="393" t="str">
        <f t="shared" si="0"/>
        <v/>
      </c>
      <c r="R45" s="394" t="str">
        <f t="shared" si="1"/>
        <v/>
      </c>
      <c r="S45" s="236"/>
    </row>
    <row r="46" spans="1:19" s="235" customFormat="1" ht="15.9" customHeight="1" x14ac:dyDescent="0.25">
      <c r="A46" s="34"/>
      <c r="B46" s="118"/>
      <c r="C46" s="824"/>
      <c r="D46" s="825"/>
      <c r="E46" s="119"/>
      <c r="F46" s="362"/>
      <c r="G46" s="32"/>
      <c r="H46" s="33"/>
      <c r="I46" s="118"/>
      <c r="J46" s="118"/>
      <c r="K46" s="118"/>
      <c r="L46" s="468"/>
      <c r="M46" s="468"/>
      <c r="N46" s="826"/>
      <c r="O46" s="827"/>
      <c r="P46" s="828"/>
      <c r="Q46" s="393" t="str">
        <f t="shared" si="0"/>
        <v/>
      </c>
      <c r="R46" s="394" t="str">
        <f t="shared" si="1"/>
        <v/>
      </c>
      <c r="S46" s="236"/>
    </row>
    <row r="47" spans="1:19" ht="4.5" customHeight="1" x14ac:dyDescent="0.25">
      <c r="B47" s="237"/>
      <c r="S47" s="35"/>
    </row>
    <row r="48" spans="1:19" x14ac:dyDescent="0.25">
      <c r="A48" s="238" t="s">
        <v>238</v>
      </c>
      <c r="E48" s="227"/>
      <c r="F48" s="227"/>
      <c r="G48" s="829"/>
      <c r="H48" s="830"/>
      <c r="I48" s="830"/>
      <c r="J48" s="830"/>
      <c r="K48" s="830"/>
      <c r="L48" s="830"/>
      <c r="M48" s="830"/>
      <c r="N48" s="830"/>
      <c r="O48" s="830"/>
      <c r="P48" s="830"/>
      <c r="Q48" s="830"/>
      <c r="R48" s="831"/>
      <c r="S48" s="227"/>
    </row>
    <row r="49" spans="1:19" ht="4.5" customHeight="1" x14ac:dyDescent="0.25">
      <c r="S49" s="35"/>
    </row>
    <row r="50" spans="1:19" ht="15.75" customHeight="1" x14ac:dyDescent="0.25">
      <c r="A50" s="832"/>
      <c r="B50" s="832"/>
      <c r="C50" s="239"/>
      <c r="D50" s="239"/>
      <c r="H50" s="833" t="s">
        <v>136</v>
      </c>
      <c r="I50" s="834"/>
      <c r="J50" s="834"/>
      <c r="K50" s="834" t="s">
        <v>137</v>
      </c>
      <c r="L50" s="834"/>
      <c r="M50" s="834"/>
      <c r="N50" s="834"/>
      <c r="O50" s="834"/>
      <c r="P50" s="834" t="s">
        <v>138</v>
      </c>
      <c r="Q50" s="834"/>
      <c r="R50" s="835"/>
      <c r="S50" s="35"/>
    </row>
    <row r="51" spans="1:19" ht="15" customHeight="1" x14ac:dyDescent="0.25">
      <c r="A51" s="819"/>
      <c r="B51" s="819"/>
      <c r="C51" s="239"/>
      <c r="D51" s="239"/>
      <c r="F51" s="35"/>
      <c r="G51" s="240"/>
      <c r="H51" s="820"/>
      <c r="I51" s="821"/>
      <c r="J51" s="821"/>
      <c r="K51" s="821"/>
      <c r="L51" s="821"/>
      <c r="M51" s="821"/>
      <c r="N51" s="821"/>
      <c r="O51" s="821"/>
      <c r="P51" s="822"/>
      <c r="Q51" s="822"/>
      <c r="R51" s="823"/>
    </row>
  </sheetData>
  <sheetProtection selectLockedCells="1"/>
  <mergeCells count="100">
    <mergeCell ref="A51:B51"/>
    <mergeCell ref="H51:J51"/>
    <mergeCell ref="K51:O51"/>
    <mergeCell ref="P51:R51"/>
    <mergeCell ref="C3:H3"/>
    <mergeCell ref="C4:H4"/>
    <mergeCell ref="C45:D45"/>
    <mergeCell ref="N45:P45"/>
    <mergeCell ref="C46:D46"/>
    <mergeCell ref="N46:P46"/>
    <mergeCell ref="G48:R48"/>
    <mergeCell ref="A50:B50"/>
    <mergeCell ref="H50:J50"/>
    <mergeCell ref="K50:O50"/>
    <mergeCell ref="P50:R50"/>
    <mergeCell ref="C42:D42"/>
    <mergeCell ref="N42:P42"/>
    <mergeCell ref="C43:D43"/>
    <mergeCell ref="N43:P43"/>
    <mergeCell ref="C44:D44"/>
    <mergeCell ref="N44:P44"/>
    <mergeCell ref="C39:D39"/>
    <mergeCell ref="N39:P39"/>
    <mergeCell ref="C40:D40"/>
    <mergeCell ref="N40:P40"/>
    <mergeCell ref="C41:D41"/>
    <mergeCell ref="N41:P41"/>
    <mergeCell ref="C36:D36"/>
    <mergeCell ref="N36:P36"/>
    <mergeCell ref="C37:D37"/>
    <mergeCell ref="N37:P37"/>
    <mergeCell ref="C38:D38"/>
    <mergeCell ref="N38:P38"/>
    <mergeCell ref="C33:D33"/>
    <mergeCell ref="N33:P33"/>
    <mergeCell ref="C34:D34"/>
    <mergeCell ref="N34:P34"/>
    <mergeCell ref="C35:D35"/>
    <mergeCell ref="N35:P35"/>
    <mergeCell ref="C30:D30"/>
    <mergeCell ref="N30:P30"/>
    <mergeCell ref="C31:D31"/>
    <mergeCell ref="N31:P31"/>
    <mergeCell ref="C32:D32"/>
    <mergeCell ref="N32:P32"/>
    <mergeCell ref="C27:D27"/>
    <mergeCell ref="N27:P27"/>
    <mergeCell ref="C28:D28"/>
    <mergeCell ref="N28:P28"/>
    <mergeCell ref="C29:D29"/>
    <mergeCell ref="N29:P29"/>
    <mergeCell ref="C24:D24"/>
    <mergeCell ref="N24:P24"/>
    <mergeCell ref="C25:D25"/>
    <mergeCell ref="N25:P25"/>
    <mergeCell ref="C26:D26"/>
    <mergeCell ref="N26:P26"/>
    <mergeCell ref="C21:D21"/>
    <mergeCell ref="N21:P21"/>
    <mergeCell ref="C22:D22"/>
    <mergeCell ref="N22:P22"/>
    <mergeCell ref="C23:D23"/>
    <mergeCell ref="N23:P23"/>
    <mergeCell ref="C18:D18"/>
    <mergeCell ref="N18:P18"/>
    <mergeCell ref="C19:D19"/>
    <mergeCell ref="N19:P19"/>
    <mergeCell ref="C20:D20"/>
    <mergeCell ref="N20:P20"/>
    <mergeCell ref="C15:D15"/>
    <mergeCell ref="N15:P15"/>
    <mergeCell ref="C16:D16"/>
    <mergeCell ref="N16:P16"/>
    <mergeCell ref="C17:D17"/>
    <mergeCell ref="N17:P17"/>
    <mergeCell ref="C12:D12"/>
    <mergeCell ref="N12:P12"/>
    <mergeCell ref="C13:D13"/>
    <mergeCell ref="N13:P13"/>
    <mergeCell ref="C14:D14"/>
    <mergeCell ref="N14:P14"/>
    <mergeCell ref="C9:D9"/>
    <mergeCell ref="N9:P9"/>
    <mergeCell ref="C10:D10"/>
    <mergeCell ref="N10:P10"/>
    <mergeCell ref="C11:D11"/>
    <mergeCell ref="N11:P11"/>
    <mergeCell ref="A5:H5"/>
    <mergeCell ref="O5:R5"/>
    <mergeCell ref="A6:H7"/>
    <mergeCell ref="I7:R7"/>
    <mergeCell ref="B8:D8"/>
    <mergeCell ref="E8:F8"/>
    <mergeCell ref="N8:P8"/>
    <mergeCell ref="I8:M8"/>
    <mergeCell ref="F1:R1"/>
    <mergeCell ref="A2:E2"/>
    <mergeCell ref="F2:R2"/>
    <mergeCell ref="K3:R3"/>
    <mergeCell ref="K4:R4"/>
  </mergeCells>
  <conditionalFormatting sqref="I9:M46">
    <cfRule type="cellIs" dxfId="95" priority="1" operator="lessThan">
      <formula>MIN($E9:$F9)</formula>
    </cfRule>
    <cfRule type="cellIs" dxfId="94" priority="2" operator="greaterThan">
      <formula>MAX($E9:$F9)</formula>
    </cfRule>
  </conditionalFormatting>
  <pageMargins left="0.35" right="0.25" top="0.56000000000000005" bottom="0.5" header="0.35" footer="0.27"/>
  <pageSetup scale="8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tint="0.34998626667073579"/>
    <pageSetUpPr fitToPage="1"/>
  </sheetPr>
  <dimension ref="A1:R51"/>
  <sheetViews>
    <sheetView showGridLines="0" workbookViewId="0">
      <selection activeCell="A9" sqref="A9:D9"/>
    </sheetView>
  </sheetViews>
  <sheetFormatPr defaultColWidth="9.109375" defaultRowHeight="13.2" x14ac:dyDescent="0.25"/>
  <cols>
    <col min="1" max="1" width="6.109375" style="115" customWidth="1"/>
    <col min="2" max="2" width="13.109375" style="115" customWidth="1"/>
    <col min="3" max="3" width="1.6640625" style="115" customWidth="1"/>
    <col min="4" max="4" width="14.44140625" style="115" customWidth="1"/>
    <col min="5" max="6" width="6.5546875" style="115" customWidth="1"/>
    <col min="7" max="7" width="7.88671875" style="115" customWidth="1"/>
    <col min="8" max="8" width="6.6640625" style="115" customWidth="1"/>
    <col min="9" max="9" width="7" style="115" customWidth="1"/>
    <col min="10" max="14" width="6.5546875" style="115" customWidth="1"/>
    <col min="15" max="15" width="4.33203125" style="115" customWidth="1"/>
    <col min="16" max="16" width="4.109375" style="115" customWidth="1"/>
    <col min="17" max="16384" width="9.109375" style="115"/>
  </cols>
  <sheetData>
    <row r="1" spans="1:16" s="35" customFormat="1" ht="20.100000000000001" customHeight="1" x14ac:dyDescent="0.3">
      <c r="A1" s="390"/>
      <c r="B1" s="391"/>
      <c r="C1" s="391"/>
      <c r="D1" s="391"/>
      <c r="E1" s="392"/>
      <c r="F1" s="848" t="s">
        <v>118</v>
      </c>
      <c r="G1" s="848"/>
      <c r="H1" s="848"/>
      <c r="I1" s="848"/>
      <c r="J1" s="848"/>
      <c r="K1" s="848"/>
      <c r="L1" s="848"/>
      <c r="M1" s="848"/>
      <c r="N1" s="848"/>
      <c r="O1" s="848"/>
      <c r="P1" s="849"/>
    </row>
    <row r="2" spans="1:16" s="35" customFormat="1" ht="20.100000000000001" customHeight="1" thickBot="1" x14ac:dyDescent="0.35">
      <c r="A2" s="850"/>
      <c r="B2" s="851"/>
      <c r="C2" s="851"/>
      <c r="D2" s="851"/>
      <c r="E2" s="851"/>
      <c r="F2" s="852" t="s">
        <v>139</v>
      </c>
      <c r="G2" s="852"/>
      <c r="H2" s="852"/>
      <c r="I2" s="852"/>
      <c r="J2" s="852"/>
      <c r="K2" s="852"/>
      <c r="L2" s="852"/>
      <c r="M2" s="852"/>
      <c r="N2" s="852"/>
      <c r="O2" s="852"/>
      <c r="P2" s="853"/>
    </row>
    <row r="3" spans="1:16" ht="12" customHeight="1" x14ac:dyDescent="0.25">
      <c r="A3" s="379" t="s">
        <v>120</v>
      </c>
      <c r="B3" s="380"/>
      <c r="C3" s="854" t="str">
        <f>'Title Page'!C7</f>
        <v xml:space="preserve"> </v>
      </c>
      <c r="D3" s="854"/>
      <c r="E3" s="854"/>
      <c r="F3" s="854"/>
      <c r="G3" s="854"/>
      <c r="H3" s="855"/>
      <c r="I3" s="383" t="s">
        <v>121</v>
      </c>
      <c r="J3" s="384"/>
      <c r="K3" s="856" t="str">
        <f>'Title Page'!C5</f>
        <v xml:space="preserve"> </v>
      </c>
      <c r="L3" s="856"/>
      <c r="M3" s="856"/>
      <c r="N3" s="856"/>
      <c r="O3" s="856"/>
      <c r="P3" s="857"/>
    </row>
    <row r="4" spans="1:16" x14ac:dyDescent="0.25">
      <c r="A4" s="381" t="s">
        <v>140</v>
      </c>
      <c r="B4" s="382"/>
      <c r="C4" s="242"/>
      <c r="D4" s="844" t="str">
        <f>'Title Page'!C10</f>
        <v xml:space="preserve"> </v>
      </c>
      <c r="E4" s="844"/>
      <c r="F4" s="844"/>
      <c r="G4" s="844"/>
      <c r="H4" s="845"/>
      <c r="I4" s="377" t="s">
        <v>123</v>
      </c>
      <c r="J4" s="378"/>
      <c r="K4" s="846" t="str">
        <f>'Title Page'!C4</f>
        <v xml:space="preserve"> </v>
      </c>
      <c r="L4" s="846"/>
      <c r="M4" s="846"/>
      <c r="N4" s="846"/>
      <c r="O4" s="846"/>
      <c r="P4" s="847"/>
    </row>
    <row r="5" spans="1:16" ht="12" customHeight="1" x14ac:dyDescent="0.25">
      <c r="A5" s="858" t="s">
        <v>141</v>
      </c>
      <c r="B5" s="859"/>
      <c r="C5" s="875"/>
      <c r="D5" s="875"/>
      <c r="E5" s="875"/>
      <c r="F5" s="875"/>
      <c r="G5" s="875"/>
      <c r="H5" s="876"/>
      <c r="I5" s="383" t="s">
        <v>125</v>
      </c>
      <c r="J5" s="384"/>
      <c r="K5" s="384"/>
      <c r="L5" s="384"/>
      <c r="M5" s="856" t="str">
        <f>'Title Page'!C7</f>
        <v xml:space="preserve"> </v>
      </c>
      <c r="N5" s="856"/>
      <c r="O5" s="856"/>
      <c r="P5" s="857"/>
    </row>
    <row r="6" spans="1:16" ht="12" customHeight="1" x14ac:dyDescent="0.25">
      <c r="A6" s="377" t="s">
        <v>142</v>
      </c>
      <c r="B6" s="378"/>
      <c r="C6" s="378"/>
      <c r="D6" s="378"/>
      <c r="E6" s="862"/>
      <c r="F6" s="862"/>
      <c r="G6" s="862"/>
      <c r="H6" s="863"/>
      <c r="I6" s="385" t="s">
        <v>126</v>
      </c>
      <c r="J6" s="386"/>
      <c r="K6" s="386"/>
      <c r="L6" s="386"/>
      <c r="M6" s="865"/>
      <c r="N6" s="865"/>
      <c r="O6" s="865"/>
      <c r="P6" s="866"/>
    </row>
    <row r="7" spans="1:16" ht="15" customHeight="1" x14ac:dyDescent="0.25">
      <c r="A7" s="877" t="s">
        <v>143</v>
      </c>
      <c r="B7" s="878"/>
      <c r="C7" s="878"/>
      <c r="D7" s="878"/>
      <c r="E7" s="878"/>
      <c r="F7" s="878"/>
      <c r="G7" s="878"/>
      <c r="H7" s="879"/>
      <c r="I7" s="880" t="s">
        <v>144</v>
      </c>
      <c r="J7" s="881"/>
      <c r="K7" s="881"/>
      <c r="L7" s="881"/>
      <c r="M7" s="882"/>
      <c r="N7" s="882"/>
      <c r="O7" s="882"/>
      <c r="P7" s="883"/>
    </row>
    <row r="8" spans="1:16" ht="24" customHeight="1" x14ac:dyDescent="0.25">
      <c r="A8" s="839" t="s">
        <v>145</v>
      </c>
      <c r="B8" s="842"/>
      <c r="C8" s="842"/>
      <c r="D8" s="843"/>
      <c r="E8" s="838" t="s">
        <v>128</v>
      </c>
      <c r="F8" s="838"/>
      <c r="G8" s="387" t="s">
        <v>129</v>
      </c>
      <c r="H8" s="387" t="s">
        <v>130</v>
      </c>
      <c r="I8" s="839" t="s">
        <v>131</v>
      </c>
      <c r="J8" s="840"/>
      <c r="K8" s="841"/>
      <c r="L8" s="839" t="s">
        <v>132</v>
      </c>
      <c r="M8" s="840"/>
      <c r="N8" s="841"/>
      <c r="O8" s="388" t="s">
        <v>133</v>
      </c>
      <c r="P8" s="389" t="s">
        <v>134</v>
      </c>
    </row>
    <row r="9" spans="1:16" s="235" customFormat="1" ht="15.9" customHeight="1" x14ac:dyDescent="0.25">
      <c r="A9" s="872"/>
      <c r="B9" s="873"/>
      <c r="C9" s="873"/>
      <c r="D9" s="874"/>
      <c r="E9" s="119"/>
      <c r="F9" s="463"/>
      <c r="G9" s="32"/>
      <c r="H9" s="33"/>
      <c r="I9" s="118"/>
      <c r="J9" s="118"/>
      <c r="K9" s="118"/>
      <c r="L9" s="826"/>
      <c r="M9" s="827"/>
      <c r="N9" s="828"/>
      <c r="O9" s="393" t="str">
        <f>IF(I9="","",IF(MAX(I9:K9)&gt;MAX(E9:F9),"",IF(MIN(I9:K9)&lt;MIN(E9:F9),"","X")))</f>
        <v/>
      </c>
      <c r="P9" s="394" t="str">
        <f>IF(I9="","",IF(MAX(I9:K9)&gt;MAX(E9:F9),"X",IF(MIN(I9:K9)&lt;MIN(E9:F9),"X","")))</f>
        <v/>
      </c>
    </row>
    <row r="10" spans="1:16" s="235" customFormat="1" ht="15.9" customHeight="1" x14ac:dyDescent="0.25">
      <c r="A10" s="872"/>
      <c r="B10" s="873"/>
      <c r="C10" s="873"/>
      <c r="D10" s="874"/>
      <c r="E10" s="119"/>
      <c r="F10" s="121"/>
      <c r="G10" s="32"/>
      <c r="H10" s="33"/>
      <c r="I10" s="118"/>
      <c r="J10" s="118"/>
      <c r="K10" s="118"/>
      <c r="L10" s="826"/>
      <c r="M10" s="827"/>
      <c r="N10" s="828"/>
      <c r="O10" s="393" t="str">
        <f t="shared" ref="O10:O46" si="0">IF(I10="","",IF(MAX(I10:K10)&gt;MAX(E10:F10),"",IF(MIN(I10:K10)&lt;MIN(E10:F10),"","X")))</f>
        <v/>
      </c>
      <c r="P10" s="394" t="str">
        <f t="shared" ref="P10:P46" si="1">IF(I10="","",IF(MAX(I10:K10)&gt;MAX(E10:F10),"X",IF(MIN(I10:K10)&lt;MIN(E10:F10),"X","")))</f>
        <v/>
      </c>
    </row>
    <row r="11" spans="1:16" s="235" customFormat="1" ht="15.9" customHeight="1" x14ac:dyDescent="0.25">
      <c r="A11" s="872"/>
      <c r="B11" s="873"/>
      <c r="C11" s="873"/>
      <c r="D11" s="874"/>
      <c r="E11" s="119"/>
      <c r="F11" s="121"/>
      <c r="G11" s="32"/>
      <c r="H11" s="33"/>
      <c r="I11" s="118"/>
      <c r="J11" s="118"/>
      <c r="K11" s="118"/>
      <c r="L11" s="826"/>
      <c r="M11" s="827"/>
      <c r="N11" s="828"/>
      <c r="O11" s="393" t="str">
        <f t="shared" si="0"/>
        <v/>
      </c>
      <c r="P11" s="394" t="str">
        <f t="shared" si="1"/>
        <v/>
      </c>
    </row>
    <row r="12" spans="1:16" s="235" customFormat="1" ht="15.9" customHeight="1" x14ac:dyDescent="0.25">
      <c r="A12" s="872"/>
      <c r="B12" s="873"/>
      <c r="C12" s="873"/>
      <c r="D12" s="874"/>
      <c r="E12" s="119"/>
      <c r="F12" s="121"/>
      <c r="G12" s="32"/>
      <c r="H12" s="33"/>
      <c r="I12" s="118"/>
      <c r="J12" s="118"/>
      <c r="K12" s="118"/>
      <c r="L12" s="826"/>
      <c r="M12" s="827"/>
      <c r="N12" s="828"/>
      <c r="O12" s="393" t="str">
        <f t="shared" si="0"/>
        <v/>
      </c>
      <c r="P12" s="394" t="str">
        <f t="shared" si="1"/>
        <v/>
      </c>
    </row>
    <row r="13" spans="1:16" s="235" customFormat="1" ht="15.9" customHeight="1" x14ac:dyDescent="0.25">
      <c r="A13" s="872"/>
      <c r="B13" s="873"/>
      <c r="C13" s="873"/>
      <c r="D13" s="874"/>
      <c r="E13" s="119"/>
      <c r="F13" s="121"/>
      <c r="G13" s="32"/>
      <c r="H13" s="33"/>
      <c r="I13" s="118"/>
      <c r="J13" s="118"/>
      <c r="K13" s="118"/>
      <c r="L13" s="826"/>
      <c r="M13" s="827"/>
      <c r="N13" s="828"/>
      <c r="O13" s="393" t="str">
        <f t="shared" si="0"/>
        <v/>
      </c>
      <c r="P13" s="394" t="str">
        <f t="shared" si="1"/>
        <v/>
      </c>
    </row>
    <row r="14" spans="1:16" s="235" customFormat="1" ht="15.9" customHeight="1" x14ac:dyDescent="0.25">
      <c r="A14" s="872"/>
      <c r="B14" s="873"/>
      <c r="C14" s="873"/>
      <c r="D14" s="874"/>
      <c r="E14" s="119"/>
      <c r="F14" s="121"/>
      <c r="G14" s="32"/>
      <c r="H14" s="33"/>
      <c r="I14" s="118"/>
      <c r="J14" s="118"/>
      <c r="K14" s="118"/>
      <c r="L14" s="826"/>
      <c r="M14" s="827"/>
      <c r="N14" s="828"/>
      <c r="O14" s="393" t="str">
        <f t="shared" si="0"/>
        <v/>
      </c>
      <c r="P14" s="394" t="str">
        <f t="shared" si="1"/>
        <v/>
      </c>
    </row>
    <row r="15" spans="1:16" s="235" customFormat="1" ht="15.9" customHeight="1" x14ac:dyDescent="0.25">
      <c r="A15" s="872"/>
      <c r="B15" s="873"/>
      <c r="C15" s="873"/>
      <c r="D15" s="874"/>
      <c r="E15" s="119"/>
      <c r="F15" s="121"/>
      <c r="G15" s="32"/>
      <c r="H15" s="33"/>
      <c r="I15" s="118"/>
      <c r="J15" s="118"/>
      <c r="K15" s="118"/>
      <c r="L15" s="826"/>
      <c r="M15" s="827"/>
      <c r="N15" s="828"/>
      <c r="O15" s="393" t="str">
        <f t="shared" si="0"/>
        <v/>
      </c>
      <c r="P15" s="394" t="str">
        <f t="shared" si="1"/>
        <v/>
      </c>
    </row>
    <row r="16" spans="1:16" s="235" customFormat="1" ht="15.9" customHeight="1" x14ac:dyDescent="0.25">
      <c r="A16" s="872"/>
      <c r="B16" s="873"/>
      <c r="C16" s="873"/>
      <c r="D16" s="874"/>
      <c r="E16" s="119"/>
      <c r="F16" s="121"/>
      <c r="G16" s="32"/>
      <c r="H16" s="33"/>
      <c r="I16" s="118"/>
      <c r="J16" s="118"/>
      <c r="K16" s="118"/>
      <c r="L16" s="826"/>
      <c r="M16" s="827"/>
      <c r="N16" s="828"/>
      <c r="O16" s="393" t="str">
        <f t="shared" si="0"/>
        <v/>
      </c>
      <c r="P16" s="394" t="str">
        <f t="shared" si="1"/>
        <v/>
      </c>
    </row>
    <row r="17" spans="1:16" s="235" customFormat="1" ht="15.9" customHeight="1" x14ac:dyDescent="0.25">
      <c r="A17" s="872"/>
      <c r="B17" s="873"/>
      <c r="C17" s="873"/>
      <c r="D17" s="874"/>
      <c r="E17" s="119"/>
      <c r="F17" s="121"/>
      <c r="G17" s="32"/>
      <c r="H17" s="33"/>
      <c r="I17" s="118"/>
      <c r="J17" s="118"/>
      <c r="K17" s="118"/>
      <c r="L17" s="826"/>
      <c r="M17" s="827"/>
      <c r="N17" s="828"/>
      <c r="O17" s="393" t="str">
        <f t="shared" si="0"/>
        <v/>
      </c>
      <c r="P17" s="394" t="str">
        <f t="shared" si="1"/>
        <v/>
      </c>
    </row>
    <row r="18" spans="1:16" s="235" customFormat="1" ht="15.9" customHeight="1" x14ac:dyDescent="0.25">
      <c r="A18" s="872"/>
      <c r="B18" s="873"/>
      <c r="C18" s="873"/>
      <c r="D18" s="874"/>
      <c r="E18" s="119"/>
      <c r="F18" s="121"/>
      <c r="G18" s="32"/>
      <c r="H18" s="33"/>
      <c r="I18" s="118"/>
      <c r="J18" s="118"/>
      <c r="K18" s="118"/>
      <c r="L18" s="826"/>
      <c r="M18" s="827"/>
      <c r="N18" s="828"/>
      <c r="O18" s="393" t="str">
        <f t="shared" si="0"/>
        <v/>
      </c>
      <c r="P18" s="394" t="str">
        <f t="shared" si="1"/>
        <v/>
      </c>
    </row>
    <row r="19" spans="1:16" s="235" customFormat="1" ht="15.9" customHeight="1" x14ac:dyDescent="0.25">
      <c r="A19" s="872"/>
      <c r="B19" s="873"/>
      <c r="C19" s="873"/>
      <c r="D19" s="874"/>
      <c r="E19" s="119"/>
      <c r="F19" s="121"/>
      <c r="G19" s="32"/>
      <c r="H19" s="33"/>
      <c r="I19" s="118"/>
      <c r="J19" s="118"/>
      <c r="K19" s="118"/>
      <c r="L19" s="826"/>
      <c r="M19" s="827"/>
      <c r="N19" s="828"/>
      <c r="O19" s="393" t="str">
        <f t="shared" si="0"/>
        <v/>
      </c>
      <c r="P19" s="394" t="str">
        <f t="shared" si="1"/>
        <v/>
      </c>
    </row>
    <row r="20" spans="1:16" s="235" customFormat="1" ht="15.9" customHeight="1" x14ac:dyDescent="0.25">
      <c r="A20" s="872"/>
      <c r="B20" s="873"/>
      <c r="C20" s="873"/>
      <c r="D20" s="874"/>
      <c r="E20" s="119"/>
      <c r="F20" s="121"/>
      <c r="G20" s="32"/>
      <c r="H20" s="33"/>
      <c r="I20" s="118"/>
      <c r="J20" s="118"/>
      <c r="K20" s="118"/>
      <c r="L20" s="826"/>
      <c r="M20" s="827"/>
      <c r="N20" s="828"/>
      <c r="O20" s="393" t="str">
        <f t="shared" si="0"/>
        <v/>
      </c>
      <c r="P20" s="394" t="str">
        <f t="shared" si="1"/>
        <v/>
      </c>
    </row>
    <row r="21" spans="1:16" s="235" customFormat="1" ht="15.9" customHeight="1" x14ac:dyDescent="0.25">
      <c r="A21" s="872"/>
      <c r="B21" s="873"/>
      <c r="C21" s="873"/>
      <c r="D21" s="874"/>
      <c r="E21" s="119"/>
      <c r="F21" s="121"/>
      <c r="G21" s="32"/>
      <c r="H21" s="33"/>
      <c r="I21" s="118"/>
      <c r="J21" s="118"/>
      <c r="K21" s="118"/>
      <c r="L21" s="826"/>
      <c r="M21" s="827"/>
      <c r="N21" s="828"/>
      <c r="O21" s="393" t="str">
        <f t="shared" si="0"/>
        <v/>
      </c>
      <c r="P21" s="394" t="str">
        <f t="shared" si="1"/>
        <v/>
      </c>
    </row>
    <row r="22" spans="1:16" s="235" customFormat="1" ht="15.9" customHeight="1" x14ac:dyDescent="0.25">
      <c r="A22" s="872"/>
      <c r="B22" s="873"/>
      <c r="C22" s="873"/>
      <c r="D22" s="874"/>
      <c r="E22" s="119"/>
      <c r="F22" s="121"/>
      <c r="G22" s="32"/>
      <c r="H22" s="33"/>
      <c r="I22" s="118"/>
      <c r="J22" s="118"/>
      <c r="K22" s="118"/>
      <c r="L22" s="826"/>
      <c r="M22" s="827"/>
      <c r="N22" s="828"/>
      <c r="O22" s="393" t="str">
        <f t="shared" si="0"/>
        <v/>
      </c>
      <c r="P22" s="394" t="str">
        <f t="shared" si="1"/>
        <v/>
      </c>
    </row>
    <row r="23" spans="1:16" s="235" customFormat="1" ht="15.9" customHeight="1" x14ac:dyDescent="0.25">
      <c r="A23" s="872"/>
      <c r="B23" s="873"/>
      <c r="C23" s="873"/>
      <c r="D23" s="874"/>
      <c r="E23" s="119"/>
      <c r="F23" s="121"/>
      <c r="G23" s="32"/>
      <c r="H23" s="33"/>
      <c r="I23" s="118"/>
      <c r="J23" s="118"/>
      <c r="K23" s="118"/>
      <c r="L23" s="826"/>
      <c r="M23" s="827"/>
      <c r="N23" s="828"/>
      <c r="O23" s="393" t="str">
        <f t="shared" si="0"/>
        <v/>
      </c>
      <c r="P23" s="394" t="str">
        <f t="shared" si="1"/>
        <v/>
      </c>
    </row>
    <row r="24" spans="1:16" s="235" customFormat="1" ht="15.9" customHeight="1" x14ac:dyDescent="0.25">
      <c r="A24" s="872"/>
      <c r="B24" s="873"/>
      <c r="C24" s="873"/>
      <c r="D24" s="874"/>
      <c r="E24" s="119"/>
      <c r="F24" s="121"/>
      <c r="G24" s="32"/>
      <c r="H24" s="33"/>
      <c r="I24" s="118"/>
      <c r="J24" s="118"/>
      <c r="K24" s="118"/>
      <c r="L24" s="826"/>
      <c r="M24" s="827"/>
      <c r="N24" s="828"/>
      <c r="O24" s="393" t="str">
        <f t="shared" si="0"/>
        <v/>
      </c>
      <c r="P24" s="394" t="str">
        <f t="shared" si="1"/>
        <v/>
      </c>
    </row>
    <row r="25" spans="1:16" s="235" customFormat="1" ht="15.9" customHeight="1" x14ac:dyDescent="0.25">
      <c r="A25" s="872"/>
      <c r="B25" s="873"/>
      <c r="C25" s="873"/>
      <c r="D25" s="874"/>
      <c r="E25" s="119"/>
      <c r="F25" s="121"/>
      <c r="G25" s="32"/>
      <c r="H25" s="33"/>
      <c r="I25" s="118"/>
      <c r="J25" s="118"/>
      <c r="K25" s="118"/>
      <c r="L25" s="826"/>
      <c r="M25" s="827"/>
      <c r="N25" s="828"/>
      <c r="O25" s="393" t="str">
        <f t="shared" si="0"/>
        <v/>
      </c>
      <c r="P25" s="394" t="str">
        <f t="shared" si="1"/>
        <v/>
      </c>
    </row>
    <row r="26" spans="1:16" s="235" customFormat="1" ht="15.9" customHeight="1" x14ac:dyDescent="0.25">
      <c r="A26" s="872"/>
      <c r="B26" s="873"/>
      <c r="C26" s="873"/>
      <c r="D26" s="874"/>
      <c r="E26" s="119"/>
      <c r="F26" s="121"/>
      <c r="G26" s="32"/>
      <c r="H26" s="33"/>
      <c r="I26" s="118"/>
      <c r="J26" s="118"/>
      <c r="K26" s="118"/>
      <c r="L26" s="826"/>
      <c r="M26" s="827"/>
      <c r="N26" s="828"/>
      <c r="O26" s="393" t="str">
        <f t="shared" si="0"/>
        <v/>
      </c>
      <c r="P26" s="394" t="str">
        <f t="shared" si="1"/>
        <v/>
      </c>
    </row>
    <row r="27" spans="1:16" s="235" customFormat="1" ht="15.9" customHeight="1" x14ac:dyDescent="0.25">
      <c r="A27" s="872"/>
      <c r="B27" s="873"/>
      <c r="C27" s="873"/>
      <c r="D27" s="874"/>
      <c r="E27" s="119"/>
      <c r="F27" s="121"/>
      <c r="G27" s="32"/>
      <c r="H27" s="33"/>
      <c r="I27" s="118"/>
      <c r="J27" s="118"/>
      <c r="K27" s="118"/>
      <c r="L27" s="826"/>
      <c r="M27" s="827"/>
      <c r="N27" s="828"/>
      <c r="O27" s="393" t="str">
        <f t="shared" si="0"/>
        <v/>
      </c>
      <c r="P27" s="394" t="str">
        <f t="shared" si="1"/>
        <v/>
      </c>
    </row>
    <row r="28" spans="1:16" s="235" customFormat="1" ht="15.9" customHeight="1" x14ac:dyDescent="0.25">
      <c r="A28" s="872"/>
      <c r="B28" s="873"/>
      <c r="C28" s="873"/>
      <c r="D28" s="874"/>
      <c r="E28" s="119"/>
      <c r="F28" s="121"/>
      <c r="G28" s="32"/>
      <c r="H28" s="33"/>
      <c r="I28" s="118"/>
      <c r="J28" s="118"/>
      <c r="K28" s="118"/>
      <c r="L28" s="826"/>
      <c r="M28" s="827"/>
      <c r="N28" s="828"/>
      <c r="O28" s="393" t="str">
        <f t="shared" si="0"/>
        <v/>
      </c>
      <c r="P28" s="394" t="str">
        <f t="shared" si="1"/>
        <v/>
      </c>
    </row>
    <row r="29" spans="1:16" s="235" customFormat="1" ht="15.9" customHeight="1" x14ac:dyDescent="0.25">
      <c r="A29" s="872"/>
      <c r="B29" s="873"/>
      <c r="C29" s="873"/>
      <c r="D29" s="874"/>
      <c r="E29" s="119"/>
      <c r="F29" s="121"/>
      <c r="G29" s="32"/>
      <c r="H29" s="33"/>
      <c r="I29" s="118"/>
      <c r="J29" s="118"/>
      <c r="K29" s="118"/>
      <c r="L29" s="826"/>
      <c r="M29" s="827"/>
      <c r="N29" s="828"/>
      <c r="O29" s="393" t="str">
        <f t="shared" si="0"/>
        <v/>
      </c>
      <c r="P29" s="394" t="str">
        <f t="shared" si="1"/>
        <v/>
      </c>
    </row>
    <row r="30" spans="1:16" s="235" customFormat="1" ht="15.9" customHeight="1" x14ac:dyDescent="0.25">
      <c r="A30" s="872"/>
      <c r="B30" s="873"/>
      <c r="C30" s="873"/>
      <c r="D30" s="874"/>
      <c r="E30" s="119"/>
      <c r="F30" s="121"/>
      <c r="G30" s="32"/>
      <c r="H30" s="33"/>
      <c r="I30" s="118"/>
      <c r="J30" s="118"/>
      <c r="K30" s="118"/>
      <c r="L30" s="826"/>
      <c r="M30" s="827"/>
      <c r="N30" s="828"/>
      <c r="O30" s="393" t="str">
        <f t="shared" si="0"/>
        <v/>
      </c>
      <c r="P30" s="394" t="str">
        <f t="shared" si="1"/>
        <v/>
      </c>
    </row>
    <row r="31" spans="1:16" s="235" customFormat="1" ht="15.9" customHeight="1" x14ac:dyDescent="0.25">
      <c r="A31" s="872"/>
      <c r="B31" s="873"/>
      <c r="C31" s="873"/>
      <c r="D31" s="874"/>
      <c r="E31" s="119"/>
      <c r="F31" s="121"/>
      <c r="G31" s="32"/>
      <c r="H31" s="33"/>
      <c r="I31" s="118"/>
      <c r="J31" s="118"/>
      <c r="K31" s="118"/>
      <c r="L31" s="826"/>
      <c r="M31" s="827"/>
      <c r="N31" s="828"/>
      <c r="O31" s="393" t="str">
        <f t="shared" si="0"/>
        <v/>
      </c>
      <c r="P31" s="394" t="str">
        <f t="shared" si="1"/>
        <v/>
      </c>
    </row>
    <row r="32" spans="1:16" s="235" customFormat="1" ht="15.9" customHeight="1" x14ac:dyDescent="0.25">
      <c r="A32" s="872"/>
      <c r="B32" s="873"/>
      <c r="C32" s="873"/>
      <c r="D32" s="874"/>
      <c r="E32" s="119"/>
      <c r="F32" s="121"/>
      <c r="G32" s="32"/>
      <c r="H32" s="33"/>
      <c r="I32" s="118"/>
      <c r="J32" s="118"/>
      <c r="K32" s="118"/>
      <c r="L32" s="826"/>
      <c r="M32" s="827"/>
      <c r="N32" s="828"/>
      <c r="O32" s="393" t="str">
        <f t="shared" si="0"/>
        <v/>
      </c>
      <c r="P32" s="394" t="str">
        <f t="shared" si="1"/>
        <v/>
      </c>
    </row>
    <row r="33" spans="1:18" s="235" customFormat="1" ht="15.9" customHeight="1" x14ac:dyDescent="0.25">
      <c r="A33" s="872"/>
      <c r="B33" s="873"/>
      <c r="C33" s="873"/>
      <c r="D33" s="874"/>
      <c r="E33" s="119"/>
      <c r="F33" s="121"/>
      <c r="G33" s="32"/>
      <c r="H33" s="33"/>
      <c r="I33" s="118"/>
      <c r="J33" s="118"/>
      <c r="K33" s="118"/>
      <c r="L33" s="826"/>
      <c r="M33" s="827"/>
      <c r="N33" s="828"/>
      <c r="O33" s="393" t="str">
        <f t="shared" si="0"/>
        <v/>
      </c>
      <c r="P33" s="394" t="str">
        <f t="shared" si="1"/>
        <v/>
      </c>
    </row>
    <row r="34" spans="1:18" s="235" customFormat="1" ht="15.9" customHeight="1" x14ac:dyDescent="0.25">
      <c r="A34" s="872"/>
      <c r="B34" s="873"/>
      <c r="C34" s="873"/>
      <c r="D34" s="874"/>
      <c r="E34" s="119"/>
      <c r="F34" s="121"/>
      <c r="G34" s="32"/>
      <c r="H34" s="33"/>
      <c r="I34" s="118"/>
      <c r="J34" s="118"/>
      <c r="K34" s="118"/>
      <c r="L34" s="826"/>
      <c r="M34" s="827"/>
      <c r="N34" s="828"/>
      <c r="O34" s="393" t="str">
        <f t="shared" si="0"/>
        <v/>
      </c>
      <c r="P34" s="394" t="str">
        <f t="shared" si="1"/>
        <v/>
      </c>
    </row>
    <row r="35" spans="1:18" s="235" customFormat="1" ht="15.9" customHeight="1" x14ac:dyDescent="0.25">
      <c r="A35" s="872"/>
      <c r="B35" s="873"/>
      <c r="C35" s="873"/>
      <c r="D35" s="874"/>
      <c r="E35" s="119"/>
      <c r="F35" s="121"/>
      <c r="G35" s="32"/>
      <c r="H35" s="33"/>
      <c r="I35" s="118"/>
      <c r="J35" s="118"/>
      <c r="K35" s="118"/>
      <c r="L35" s="826"/>
      <c r="M35" s="827"/>
      <c r="N35" s="828"/>
      <c r="O35" s="393" t="str">
        <f t="shared" si="0"/>
        <v/>
      </c>
      <c r="P35" s="394" t="str">
        <f t="shared" si="1"/>
        <v/>
      </c>
    </row>
    <row r="36" spans="1:18" s="235" customFormat="1" ht="15.9" customHeight="1" x14ac:dyDescent="0.25">
      <c r="A36" s="872"/>
      <c r="B36" s="873"/>
      <c r="C36" s="873"/>
      <c r="D36" s="874"/>
      <c r="E36" s="119"/>
      <c r="F36" s="121"/>
      <c r="G36" s="32"/>
      <c r="H36" s="33"/>
      <c r="I36" s="118"/>
      <c r="J36" s="118"/>
      <c r="K36" s="118"/>
      <c r="L36" s="826"/>
      <c r="M36" s="827"/>
      <c r="N36" s="828"/>
      <c r="O36" s="393" t="str">
        <f t="shared" si="0"/>
        <v/>
      </c>
      <c r="P36" s="394" t="str">
        <f t="shared" si="1"/>
        <v/>
      </c>
    </row>
    <row r="37" spans="1:18" s="235" customFormat="1" ht="15.9" customHeight="1" x14ac:dyDescent="0.25">
      <c r="A37" s="872"/>
      <c r="B37" s="873"/>
      <c r="C37" s="873"/>
      <c r="D37" s="874"/>
      <c r="E37" s="119"/>
      <c r="F37" s="121"/>
      <c r="G37" s="32"/>
      <c r="H37" s="33"/>
      <c r="I37" s="118"/>
      <c r="J37" s="118"/>
      <c r="K37" s="118"/>
      <c r="L37" s="826"/>
      <c r="M37" s="827"/>
      <c r="N37" s="828"/>
      <c r="O37" s="393" t="str">
        <f t="shared" si="0"/>
        <v/>
      </c>
      <c r="P37" s="394" t="str">
        <f t="shared" si="1"/>
        <v/>
      </c>
    </row>
    <row r="38" spans="1:18" s="235" customFormat="1" ht="15.9" customHeight="1" x14ac:dyDescent="0.25">
      <c r="A38" s="872"/>
      <c r="B38" s="873"/>
      <c r="C38" s="873"/>
      <c r="D38" s="874"/>
      <c r="E38" s="119"/>
      <c r="F38" s="121"/>
      <c r="G38" s="32"/>
      <c r="H38" s="33"/>
      <c r="I38" s="118"/>
      <c r="J38" s="118"/>
      <c r="K38" s="118"/>
      <c r="L38" s="826"/>
      <c r="M38" s="827"/>
      <c r="N38" s="828"/>
      <c r="O38" s="393" t="str">
        <f t="shared" si="0"/>
        <v/>
      </c>
      <c r="P38" s="394" t="str">
        <f t="shared" si="1"/>
        <v/>
      </c>
    </row>
    <row r="39" spans="1:18" s="235" customFormat="1" ht="15.9" customHeight="1" x14ac:dyDescent="0.25">
      <c r="A39" s="872"/>
      <c r="B39" s="873"/>
      <c r="C39" s="873"/>
      <c r="D39" s="874"/>
      <c r="E39" s="119"/>
      <c r="F39" s="121"/>
      <c r="G39" s="32"/>
      <c r="H39" s="33"/>
      <c r="I39" s="118"/>
      <c r="J39" s="118"/>
      <c r="K39" s="118"/>
      <c r="L39" s="826"/>
      <c r="M39" s="827"/>
      <c r="N39" s="828"/>
      <c r="O39" s="393" t="str">
        <f t="shared" si="0"/>
        <v/>
      </c>
      <c r="P39" s="394" t="str">
        <f t="shared" si="1"/>
        <v/>
      </c>
    </row>
    <row r="40" spans="1:18" s="235" customFormat="1" ht="15.9" customHeight="1" x14ac:dyDescent="0.25">
      <c r="A40" s="872"/>
      <c r="B40" s="873"/>
      <c r="C40" s="873"/>
      <c r="D40" s="874"/>
      <c r="E40" s="119"/>
      <c r="F40" s="121"/>
      <c r="G40" s="32"/>
      <c r="H40" s="33"/>
      <c r="I40" s="118"/>
      <c r="J40" s="118"/>
      <c r="K40" s="118"/>
      <c r="L40" s="826"/>
      <c r="M40" s="827"/>
      <c r="N40" s="828"/>
      <c r="O40" s="393" t="str">
        <f t="shared" si="0"/>
        <v/>
      </c>
      <c r="P40" s="394" t="str">
        <f t="shared" si="1"/>
        <v/>
      </c>
    </row>
    <row r="41" spans="1:18" s="235" customFormat="1" ht="15.9" customHeight="1" x14ac:dyDescent="0.25">
      <c r="A41" s="872"/>
      <c r="B41" s="873"/>
      <c r="C41" s="873"/>
      <c r="D41" s="874"/>
      <c r="E41" s="119"/>
      <c r="F41" s="121"/>
      <c r="G41" s="32"/>
      <c r="H41" s="33"/>
      <c r="I41" s="118"/>
      <c r="J41" s="118"/>
      <c r="K41" s="118"/>
      <c r="L41" s="826"/>
      <c r="M41" s="827"/>
      <c r="N41" s="828"/>
      <c r="O41" s="393" t="str">
        <f t="shared" si="0"/>
        <v/>
      </c>
      <c r="P41" s="394" t="str">
        <f t="shared" si="1"/>
        <v/>
      </c>
    </row>
    <row r="42" spans="1:18" s="235" customFormat="1" ht="15.9" customHeight="1" x14ac:dyDescent="0.25">
      <c r="A42" s="872"/>
      <c r="B42" s="873"/>
      <c r="C42" s="873"/>
      <c r="D42" s="874"/>
      <c r="E42" s="119"/>
      <c r="F42" s="121"/>
      <c r="G42" s="32"/>
      <c r="H42" s="33"/>
      <c r="I42" s="118"/>
      <c r="J42" s="118"/>
      <c r="K42" s="118"/>
      <c r="L42" s="826"/>
      <c r="M42" s="827"/>
      <c r="N42" s="828"/>
      <c r="O42" s="393" t="str">
        <f t="shared" si="0"/>
        <v/>
      </c>
      <c r="P42" s="394" t="str">
        <f t="shared" si="1"/>
        <v/>
      </c>
    </row>
    <row r="43" spans="1:18" s="235" customFormat="1" ht="15.9" customHeight="1" x14ac:dyDescent="0.25">
      <c r="A43" s="872"/>
      <c r="B43" s="873"/>
      <c r="C43" s="873"/>
      <c r="D43" s="874"/>
      <c r="E43" s="119"/>
      <c r="F43" s="121"/>
      <c r="G43" s="32"/>
      <c r="H43" s="33"/>
      <c r="I43" s="118"/>
      <c r="J43" s="118"/>
      <c r="K43" s="118"/>
      <c r="L43" s="826"/>
      <c r="M43" s="827"/>
      <c r="N43" s="828"/>
      <c r="O43" s="393" t="str">
        <f t="shared" si="0"/>
        <v/>
      </c>
      <c r="P43" s="394" t="str">
        <f t="shared" si="1"/>
        <v/>
      </c>
    </row>
    <row r="44" spans="1:18" s="235" customFormat="1" ht="15.9" customHeight="1" x14ac:dyDescent="0.25">
      <c r="A44" s="872"/>
      <c r="B44" s="873"/>
      <c r="C44" s="873"/>
      <c r="D44" s="874"/>
      <c r="E44" s="119"/>
      <c r="F44" s="121"/>
      <c r="G44" s="32"/>
      <c r="H44" s="33"/>
      <c r="I44" s="118"/>
      <c r="J44" s="118"/>
      <c r="K44" s="118"/>
      <c r="L44" s="826"/>
      <c r="M44" s="827"/>
      <c r="N44" s="828"/>
      <c r="O44" s="393" t="str">
        <f t="shared" si="0"/>
        <v/>
      </c>
      <c r="P44" s="394" t="str">
        <f t="shared" si="1"/>
        <v/>
      </c>
    </row>
    <row r="45" spans="1:18" s="235" customFormat="1" ht="15.9" customHeight="1" x14ac:dyDescent="0.25">
      <c r="A45" s="872"/>
      <c r="B45" s="873"/>
      <c r="C45" s="873"/>
      <c r="D45" s="874"/>
      <c r="E45" s="119"/>
      <c r="F45" s="121"/>
      <c r="G45" s="32"/>
      <c r="H45" s="33"/>
      <c r="I45" s="118"/>
      <c r="J45" s="118"/>
      <c r="K45" s="118"/>
      <c r="L45" s="826"/>
      <c r="M45" s="827"/>
      <c r="N45" s="828"/>
      <c r="O45" s="393" t="str">
        <f t="shared" si="0"/>
        <v/>
      </c>
      <c r="P45" s="394" t="str">
        <f t="shared" si="1"/>
        <v/>
      </c>
      <c r="Q45" s="236"/>
      <c r="R45" s="236"/>
    </row>
    <row r="46" spans="1:18" s="235" customFormat="1" ht="15.9" customHeight="1" x14ac:dyDescent="0.25">
      <c r="A46" s="872"/>
      <c r="B46" s="873"/>
      <c r="C46" s="873"/>
      <c r="D46" s="874"/>
      <c r="E46" s="119"/>
      <c r="F46" s="121"/>
      <c r="G46" s="32"/>
      <c r="H46" s="33"/>
      <c r="I46" s="118"/>
      <c r="J46" s="118"/>
      <c r="K46" s="118"/>
      <c r="L46" s="826"/>
      <c r="M46" s="827"/>
      <c r="N46" s="828"/>
      <c r="O46" s="393" t="str">
        <f t="shared" si="0"/>
        <v/>
      </c>
      <c r="P46" s="394" t="str">
        <f t="shared" si="1"/>
        <v/>
      </c>
      <c r="Q46" s="236"/>
      <c r="R46" s="236"/>
    </row>
    <row r="47" spans="1:18" ht="4.5" customHeight="1" x14ac:dyDescent="0.25">
      <c r="Q47" s="35"/>
      <c r="R47" s="35"/>
    </row>
    <row r="48" spans="1:18" x14ac:dyDescent="0.25">
      <c r="A48" s="238"/>
      <c r="E48" s="227"/>
      <c r="F48" s="227"/>
      <c r="G48" s="829" t="s">
        <v>135</v>
      </c>
      <c r="H48" s="830"/>
      <c r="I48" s="830"/>
      <c r="J48" s="830"/>
      <c r="K48" s="830"/>
      <c r="L48" s="830"/>
      <c r="M48" s="830"/>
      <c r="N48" s="830"/>
      <c r="O48" s="830"/>
      <c r="P48" s="831"/>
      <c r="Q48" s="227"/>
      <c r="R48" s="35"/>
    </row>
    <row r="49" spans="1:18" ht="4.5" customHeight="1" x14ac:dyDescent="0.25">
      <c r="Q49" s="35"/>
      <c r="R49" s="35"/>
    </row>
    <row r="50" spans="1:18" ht="15.75" customHeight="1" x14ac:dyDescent="0.25">
      <c r="A50" s="832"/>
      <c r="B50" s="832"/>
      <c r="C50" s="239"/>
      <c r="D50" s="239"/>
      <c r="H50" s="833" t="s">
        <v>136</v>
      </c>
      <c r="I50" s="834"/>
      <c r="J50" s="834"/>
      <c r="K50" s="834" t="s">
        <v>137</v>
      </c>
      <c r="L50" s="834"/>
      <c r="M50" s="834"/>
      <c r="N50" s="834" t="s">
        <v>138</v>
      </c>
      <c r="O50" s="834"/>
      <c r="P50" s="835"/>
      <c r="Q50" s="35"/>
      <c r="R50" s="35"/>
    </row>
    <row r="51" spans="1:18" ht="15" customHeight="1" x14ac:dyDescent="0.25">
      <c r="A51" s="819"/>
      <c r="B51" s="819"/>
      <c r="C51" s="239"/>
      <c r="D51" s="239"/>
      <c r="F51" s="35"/>
      <c r="G51" s="240"/>
      <c r="H51" s="869"/>
      <c r="I51" s="870"/>
      <c r="J51" s="870"/>
      <c r="K51" s="870"/>
      <c r="L51" s="870"/>
      <c r="M51" s="870"/>
      <c r="N51" s="870"/>
      <c r="O51" s="870"/>
      <c r="P51" s="871"/>
    </row>
  </sheetData>
  <sheetProtection selectLockedCells="1"/>
  <mergeCells count="104">
    <mergeCell ref="F1:P1"/>
    <mergeCell ref="A2:E2"/>
    <mergeCell ref="F2:P2"/>
    <mergeCell ref="K3:P3"/>
    <mergeCell ref="K4:P4"/>
    <mergeCell ref="A8:D8"/>
    <mergeCell ref="E8:F8"/>
    <mergeCell ref="I8:K8"/>
    <mergeCell ref="L8:N8"/>
    <mergeCell ref="C3:H3"/>
    <mergeCell ref="D4:H4"/>
    <mergeCell ref="A9:D9"/>
    <mergeCell ref="L9:N9"/>
    <mergeCell ref="A5:B5"/>
    <mergeCell ref="C5:H5"/>
    <mergeCell ref="M5:P5"/>
    <mergeCell ref="E6:H6"/>
    <mergeCell ref="M6:P6"/>
    <mergeCell ref="A7:H7"/>
    <mergeCell ref="I7:L7"/>
    <mergeCell ref="M7:P7"/>
    <mergeCell ref="A13:D13"/>
    <mergeCell ref="L13:N13"/>
    <mergeCell ref="A14:D14"/>
    <mergeCell ref="L14:N14"/>
    <mergeCell ref="A15:D15"/>
    <mergeCell ref="L15:N15"/>
    <mergeCell ref="A10:D10"/>
    <mergeCell ref="L10:N10"/>
    <mergeCell ref="A11:D11"/>
    <mergeCell ref="L11:N11"/>
    <mergeCell ref="A12:D12"/>
    <mergeCell ref="L12:N12"/>
    <mergeCell ref="A19:D19"/>
    <mergeCell ref="L19:N19"/>
    <mergeCell ref="A20:D20"/>
    <mergeCell ref="L20:N20"/>
    <mergeCell ref="A21:D21"/>
    <mergeCell ref="L21:N21"/>
    <mergeCell ref="A16:D16"/>
    <mergeCell ref="L16:N16"/>
    <mergeCell ref="A17:D17"/>
    <mergeCell ref="L17:N17"/>
    <mergeCell ref="A18:D18"/>
    <mergeCell ref="L18:N18"/>
    <mergeCell ref="A25:D25"/>
    <mergeCell ref="L25:N25"/>
    <mergeCell ref="A26:D26"/>
    <mergeCell ref="L26:N26"/>
    <mergeCell ref="A27:D27"/>
    <mergeCell ref="L27:N27"/>
    <mergeCell ref="A22:D22"/>
    <mergeCell ref="L22:N22"/>
    <mergeCell ref="A23:D23"/>
    <mergeCell ref="L23:N23"/>
    <mergeCell ref="A24:D24"/>
    <mergeCell ref="L24:N24"/>
    <mergeCell ref="A31:D31"/>
    <mergeCell ref="L31:N31"/>
    <mergeCell ref="A32:D32"/>
    <mergeCell ref="L32:N32"/>
    <mergeCell ref="A33:D33"/>
    <mergeCell ref="L33:N33"/>
    <mergeCell ref="A28:D28"/>
    <mergeCell ref="L28:N28"/>
    <mergeCell ref="A29:D29"/>
    <mergeCell ref="L29:N29"/>
    <mergeCell ref="A30:D30"/>
    <mergeCell ref="L30:N30"/>
    <mergeCell ref="A37:D37"/>
    <mergeCell ref="L37:N37"/>
    <mergeCell ref="A38:D38"/>
    <mergeCell ref="L38:N38"/>
    <mergeCell ref="A39:D39"/>
    <mergeCell ref="L39:N39"/>
    <mergeCell ref="A34:D34"/>
    <mergeCell ref="L34:N34"/>
    <mergeCell ref="A35:D35"/>
    <mergeCell ref="L35:N35"/>
    <mergeCell ref="A36:D36"/>
    <mergeCell ref="L36:N36"/>
    <mergeCell ref="A43:D43"/>
    <mergeCell ref="L43:N43"/>
    <mergeCell ref="A44:D44"/>
    <mergeCell ref="L44:N44"/>
    <mergeCell ref="A45:D45"/>
    <mergeCell ref="L45:N45"/>
    <mergeCell ref="A40:D40"/>
    <mergeCell ref="L40:N40"/>
    <mergeCell ref="A41:D41"/>
    <mergeCell ref="L41:N41"/>
    <mergeCell ref="A42:D42"/>
    <mergeCell ref="L42:N42"/>
    <mergeCell ref="A51:B51"/>
    <mergeCell ref="H51:J51"/>
    <mergeCell ref="K51:M51"/>
    <mergeCell ref="N51:P51"/>
    <mergeCell ref="A46:D46"/>
    <mergeCell ref="L46:N46"/>
    <mergeCell ref="G48:P48"/>
    <mergeCell ref="A50:B50"/>
    <mergeCell ref="H50:J50"/>
    <mergeCell ref="K50:M50"/>
    <mergeCell ref="N50:P50"/>
  </mergeCells>
  <conditionalFormatting sqref="I9:K9">
    <cfRule type="cellIs" dxfId="93" priority="3" operator="lessThan">
      <formula>MIN($E9:$F9)</formula>
    </cfRule>
    <cfRule type="cellIs" dxfId="92" priority="4" operator="greaterThan">
      <formula>MAX($E9:$F9)</formula>
    </cfRule>
  </conditionalFormatting>
  <conditionalFormatting sqref="I10:K46">
    <cfRule type="cellIs" dxfId="91" priority="1" operator="lessThan">
      <formula>MIN($E10:$F10)</formula>
    </cfRule>
    <cfRule type="cellIs" dxfId="90" priority="2" operator="greaterThan">
      <formula>MAX($E10:$F10)</formula>
    </cfRule>
  </conditionalFormatting>
  <printOptions horizontalCentered="1"/>
  <pageMargins left="0.25" right="0.25" top="0.5" bottom="0.43" header="0.3" footer="0.32"/>
  <pageSetup scale="9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tint="0.34998626667073579"/>
    <pageSetUpPr fitToPage="1"/>
  </sheetPr>
  <dimension ref="A1:R51"/>
  <sheetViews>
    <sheetView showGridLines="0" workbookViewId="0">
      <selection activeCell="K30" sqref="K30"/>
    </sheetView>
  </sheetViews>
  <sheetFormatPr defaultColWidth="9.109375" defaultRowHeight="13.2" x14ac:dyDescent="0.25"/>
  <cols>
    <col min="1" max="1" width="6.109375" style="115" customWidth="1"/>
    <col min="2" max="2" width="13.109375" style="115" customWidth="1"/>
    <col min="3" max="3" width="1.6640625" style="115" customWidth="1"/>
    <col min="4" max="4" width="14.44140625" style="115" customWidth="1"/>
    <col min="5" max="6" width="6.5546875" style="115" customWidth="1"/>
    <col min="7" max="7" width="7.88671875" style="115" customWidth="1"/>
    <col min="8" max="8" width="6.6640625" style="115" customWidth="1"/>
    <col min="9" max="9" width="7" style="115" customWidth="1"/>
    <col min="10" max="14" width="6.5546875" style="115" customWidth="1"/>
    <col min="15" max="15" width="4.33203125" style="115" customWidth="1"/>
    <col min="16" max="16" width="4.109375" style="115" customWidth="1"/>
    <col min="17" max="16384" width="9.109375" style="115"/>
  </cols>
  <sheetData>
    <row r="1" spans="1:16" s="35" customFormat="1" ht="20.100000000000001" customHeight="1" x14ac:dyDescent="0.3">
      <c r="A1" s="317"/>
      <c r="B1" s="318"/>
      <c r="C1" s="318"/>
      <c r="D1" s="318"/>
      <c r="E1" s="319"/>
      <c r="F1" s="891" t="s">
        <v>118</v>
      </c>
      <c r="G1" s="891"/>
      <c r="H1" s="891"/>
      <c r="I1" s="891"/>
      <c r="J1" s="891"/>
      <c r="K1" s="891"/>
      <c r="L1" s="891"/>
      <c r="M1" s="891"/>
      <c r="N1" s="891"/>
      <c r="O1" s="891"/>
      <c r="P1" s="892"/>
    </row>
    <row r="2" spans="1:16" s="35" customFormat="1" ht="20.100000000000001" customHeight="1" thickBot="1" x14ac:dyDescent="0.35">
      <c r="A2" s="893"/>
      <c r="B2" s="894"/>
      <c r="C2" s="894"/>
      <c r="D2" s="894"/>
      <c r="E2" s="894"/>
      <c r="F2" s="895" t="s">
        <v>146</v>
      </c>
      <c r="G2" s="895"/>
      <c r="H2" s="895"/>
      <c r="I2" s="895"/>
      <c r="J2" s="895"/>
      <c r="K2" s="895"/>
      <c r="L2" s="895"/>
      <c r="M2" s="895"/>
      <c r="N2" s="895"/>
      <c r="O2" s="895"/>
      <c r="P2" s="896"/>
    </row>
    <row r="3" spans="1:16" ht="12" customHeight="1" x14ac:dyDescent="0.25">
      <c r="A3" s="226" t="s">
        <v>120</v>
      </c>
      <c r="B3" s="227"/>
      <c r="C3" s="897" t="str">
        <f>'Title Page'!C9</f>
        <v xml:space="preserve"> </v>
      </c>
      <c r="D3" s="897"/>
      <c r="E3" s="897"/>
      <c r="F3" s="897"/>
      <c r="G3" s="897"/>
      <c r="H3" s="898"/>
      <c r="I3" s="241" t="s">
        <v>121</v>
      </c>
      <c r="J3" s="228"/>
      <c r="K3" s="856" t="str">
        <f>'Title Page'!C5</f>
        <v xml:space="preserve"> </v>
      </c>
      <c r="L3" s="856"/>
      <c r="M3" s="856"/>
      <c r="N3" s="856"/>
      <c r="O3" s="856"/>
      <c r="P3" s="857"/>
    </row>
    <row r="4" spans="1:16" x14ac:dyDescent="0.25">
      <c r="A4" s="229" t="s">
        <v>140</v>
      </c>
      <c r="B4" s="230"/>
      <c r="C4" s="899" t="str">
        <f>'Title Page'!C10</f>
        <v xml:space="preserve"> </v>
      </c>
      <c r="D4" s="899"/>
      <c r="E4" s="899"/>
      <c r="F4" s="899"/>
      <c r="G4" s="899"/>
      <c r="H4" s="900"/>
      <c r="I4" s="243" t="s">
        <v>123</v>
      </c>
      <c r="J4" s="231"/>
      <c r="K4" s="846" t="str">
        <f>'Title Page'!C4</f>
        <v xml:space="preserve"> </v>
      </c>
      <c r="L4" s="846"/>
      <c r="M4" s="846"/>
      <c r="N4" s="846"/>
      <c r="O4" s="846"/>
      <c r="P4" s="847"/>
    </row>
    <row r="5" spans="1:16" ht="12" customHeight="1" x14ac:dyDescent="0.25">
      <c r="A5" s="886" t="s">
        <v>141</v>
      </c>
      <c r="B5" s="875"/>
      <c r="C5" s="875"/>
      <c r="D5" s="875"/>
      <c r="E5" s="875"/>
      <c r="F5" s="875"/>
      <c r="G5" s="875"/>
      <c r="H5" s="876"/>
      <c r="I5" s="241" t="s">
        <v>125</v>
      </c>
      <c r="J5" s="228"/>
      <c r="K5" s="228"/>
      <c r="L5" s="228"/>
      <c r="M5" s="856" t="str">
        <f>'Title Page'!C7</f>
        <v xml:space="preserve"> </v>
      </c>
      <c r="N5" s="856"/>
      <c r="O5" s="856"/>
      <c r="P5" s="857"/>
    </row>
    <row r="6" spans="1:16" ht="12" customHeight="1" x14ac:dyDescent="0.25">
      <c r="A6" s="243" t="s">
        <v>142</v>
      </c>
      <c r="B6" s="231"/>
      <c r="C6" s="231"/>
      <c r="D6" s="231"/>
      <c r="E6" s="862"/>
      <c r="F6" s="862"/>
      <c r="G6" s="862"/>
      <c r="H6" s="863"/>
      <c r="I6" s="244" t="s">
        <v>126</v>
      </c>
      <c r="J6" s="245"/>
      <c r="K6" s="245"/>
      <c r="L6" s="245"/>
      <c r="M6" s="865"/>
      <c r="N6" s="865"/>
      <c r="O6" s="865"/>
      <c r="P6" s="866"/>
    </row>
    <row r="7" spans="1:16" x14ac:dyDescent="0.25">
      <c r="A7" s="887" t="s">
        <v>143</v>
      </c>
      <c r="B7" s="888"/>
      <c r="C7" s="888"/>
      <c r="D7" s="888"/>
      <c r="E7" s="888"/>
      <c r="F7" s="888"/>
      <c r="G7" s="888"/>
      <c r="H7" s="889"/>
      <c r="I7" s="890"/>
      <c r="J7" s="882"/>
      <c r="K7" s="882"/>
      <c r="L7" s="882"/>
      <c r="M7" s="882"/>
      <c r="N7" s="882"/>
      <c r="O7" s="882"/>
      <c r="P7" s="883"/>
    </row>
    <row r="8" spans="1:16" ht="24" customHeight="1" x14ac:dyDescent="0.25">
      <c r="A8" s="901" t="s">
        <v>147</v>
      </c>
      <c r="B8" s="902"/>
      <c r="C8" s="902"/>
      <c r="D8" s="903"/>
      <c r="E8" s="904" t="s">
        <v>128</v>
      </c>
      <c r="F8" s="904"/>
      <c r="G8" s="232" t="s">
        <v>129</v>
      </c>
      <c r="H8" s="232" t="s">
        <v>130</v>
      </c>
      <c r="I8" s="901" t="s">
        <v>148</v>
      </c>
      <c r="J8" s="905"/>
      <c r="K8" s="906"/>
      <c r="L8" s="901" t="s">
        <v>132</v>
      </c>
      <c r="M8" s="905"/>
      <c r="N8" s="906"/>
      <c r="O8" s="233" t="s">
        <v>133</v>
      </c>
      <c r="P8" s="234" t="s">
        <v>134</v>
      </c>
    </row>
    <row r="9" spans="1:16" s="235" customFormat="1" ht="15.9" customHeight="1" x14ac:dyDescent="0.25">
      <c r="A9" s="872"/>
      <c r="B9" s="873"/>
      <c r="C9" s="873"/>
      <c r="D9" s="874"/>
      <c r="E9" s="119"/>
      <c r="F9" s="463"/>
      <c r="G9" s="32"/>
      <c r="H9" s="33"/>
      <c r="I9" s="118"/>
      <c r="J9" s="118"/>
      <c r="K9" s="118"/>
      <c r="L9" s="826"/>
      <c r="M9" s="884"/>
      <c r="N9" s="885"/>
      <c r="O9" s="393" t="str">
        <f>IF(I9="","",IF(MAX(I9:K9)&gt;MAX(E9:F9),"",IF(MIN(I9:K9)&lt;MIN(E9:F9),"","X")))</f>
        <v/>
      </c>
      <c r="P9" s="394" t="str">
        <f>IF(I9="","",IF(MAX(I9:K9)&gt;MAX(E9:F9),"X",IF(MIN(I9:K9)&lt;MIN(E9:F9),"X","")))</f>
        <v/>
      </c>
    </row>
    <row r="10" spans="1:16" s="235" customFormat="1" ht="15.9" customHeight="1" x14ac:dyDescent="0.25">
      <c r="A10" s="872"/>
      <c r="B10" s="873"/>
      <c r="C10" s="873"/>
      <c r="D10" s="874"/>
      <c r="E10" s="119"/>
      <c r="F10" s="121"/>
      <c r="G10" s="32"/>
      <c r="H10" s="33"/>
      <c r="I10" s="118"/>
      <c r="J10" s="118"/>
      <c r="K10" s="118"/>
      <c r="L10" s="826"/>
      <c r="M10" s="884"/>
      <c r="N10" s="885"/>
      <c r="O10" s="393" t="str">
        <f t="shared" ref="O10:O46" si="0">IF(I10="","",IF(MAX(I10:K10)&gt;MAX(E10:F10),"",IF(MIN(I10:K10)&lt;MIN(E10:F10),"","X")))</f>
        <v/>
      </c>
      <c r="P10" s="394" t="str">
        <f t="shared" ref="P10:P46" si="1">IF(I10="","",IF(MAX(I10:K10)&gt;MAX(E10:F10),"X",IF(MIN(I10:K10)&lt;MIN(E10:F10),"X","")))</f>
        <v/>
      </c>
    </row>
    <row r="11" spans="1:16" s="235" customFormat="1" ht="15.9" customHeight="1" x14ac:dyDescent="0.25">
      <c r="A11" s="872"/>
      <c r="B11" s="873"/>
      <c r="C11" s="873"/>
      <c r="D11" s="874"/>
      <c r="E11" s="119"/>
      <c r="F11" s="121"/>
      <c r="G11" s="32"/>
      <c r="H11" s="33"/>
      <c r="I11" s="118"/>
      <c r="J11" s="118"/>
      <c r="K11" s="118"/>
      <c r="L11" s="826"/>
      <c r="M11" s="884"/>
      <c r="N11" s="885"/>
      <c r="O11" s="393" t="str">
        <f t="shared" si="0"/>
        <v/>
      </c>
      <c r="P11" s="394" t="str">
        <f t="shared" si="1"/>
        <v/>
      </c>
    </row>
    <row r="12" spans="1:16" s="235" customFormat="1" ht="15.9" customHeight="1" x14ac:dyDescent="0.25">
      <c r="A12" s="872"/>
      <c r="B12" s="873"/>
      <c r="C12" s="873"/>
      <c r="D12" s="874"/>
      <c r="E12" s="119"/>
      <c r="F12" s="121"/>
      <c r="G12" s="32"/>
      <c r="H12" s="33"/>
      <c r="I12" s="118"/>
      <c r="J12" s="118"/>
      <c r="K12" s="118"/>
      <c r="L12" s="826"/>
      <c r="M12" s="884"/>
      <c r="N12" s="885"/>
      <c r="O12" s="393" t="str">
        <f t="shared" si="0"/>
        <v/>
      </c>
      <c r="P12" s="394" t="str">
        <f t="shared" si="1"/>
        <v/>
      </c>
    </row>
    <row r="13" spans="1:16" s="235" customFormat="1" ht="15.9" customHeight="1" x14ac:dyDescent="0.25">
      <c r="A13" s="872"/>
      <c r="B13" s="873"/>
      <c r="C13" s="873"/>
      <c r="D13" s="874"/>
      <c r="E13" s="119"/>
      <c r="F13" s="121"/>
      <c r="G13" s="32"/>
      <c r="H13" s="33"/>
      <c r="I13" s="118"/>
      <c r="J13" s="118"/>
      <c r="K13" s="118"/>
      <c r="L13" s="826"/>
      <c r="M13" s="884"/>
      <c r="N13" s="885"/>
      <c r="O13" s="393" t="str">
        <f t="shared" si="0"/>
        <v/>
      </c>
      <c r="P13" s="394" t="str">
        <f t="shared" si="1"/>
        <v/>
      </c>
    </row>
    <row r="14" spans="1:16" s="235" customFormat="1" ht="15.9" customHeight="1" x14ac:dyDescent="0.25">
      <c r="A14" s="872"/>
      <c r="B14" s="873"/>
      <c r="C14" s="873"/>
      <c r="D14" s="874"/>
      <c r="E14" s="119"/>
      <c r="F14" s="121"/>
      <c r="G14" s="32"/>
      <c r="H14" s="33"/>
      <c r="I14" s="118"/>
      <c r="J14" s="118"/>
      <c r="K14" s="118"/>
      <c r="L14" s="826"/>
      <c r="M14" s="884"/>
      <c r="N14" s="885"/>
      <c r="O14" s="393" t="str">
        <f t="shared" si="0"/>
        <v/>
      </c>
      <c r="P14" s="394" t="str">
        <f t="shared" si="1"/>
        <v/>
      </c>
    </row>
    <row r="15" spans="1:16" s="235" customFormat="1" ht="15.9" customHeight="1" x14ac:dyDescent="0.25">
      <c r="A15" s="872"/>
      <c r="B15" s="873"/>
      <c r="C15" s="873"/>
      <c r="D15" s="874"/>
      <c r="E15" s="119"/>
      <c r="F15" s="121"/>
      <c r="G15" s="32"/>
      <c r="H15" s="33"/>
      <c r="I15" s="118"/>
      <c r="J15" s="118"/>
      <c r="K15" s="118"/>
      <c r="L15" s="826"/>
      <c r="M15" s="884"/>
      <c r="N15" s="885"/>
      <c r="O15" s="393" t="str">
        <f t="shared" si="0"/>
        <v/>
      </c>
      <c r="P15" s="394" t="str">
        <f t="shared" si="1"/>
        <v/>
      </c>
    </row>
    <row r="16" spans="1:16" s="235" customFormat="1" ht="15.9" customHeight="1" x14ac:dyDescent="0.25">
      <c r="A16" s="872"/>
      <c r="B16" s="873"/>
      <c r="C16" s="873"/>
      <c r="D16" s="874"/>
      <c r="E16" s="119"/>
      <c r="F16" s="121"/>
      <c r="G16" s="32"/>
      <c r="H16" s="33"/>
      <c r="I16" s="118"/>
      <c r="J16" s="118"/>
      <c r="K16" s="118"/>
      <c r="L16" s="826"/>
      <c r="M16" s="884"/>
      <c r="N16" s="885"/>
      <c r="O16" s="393" t="str">
        <f t="shared" si="0"/>
        <v/>
      </c>
      <c r="P16" s="394" t="str">
        <f t="shared" si="1"/>
        <v/>
      </c>
    </row>
    <row r="17" spans="1:16" s="235" customFormat="1" ht="15.9" customHeight="1" x14ac:dyDescent="0.25">
      <c r="A17" s="872"/>
      <c r="B17" s="873"/>
      <c r="C17" s="873"/>
      <c r="D17" s="874"/>
      <c r="E17" s="119"/>
      <c r="F17" s="121"/>
      <c r="G17" s="32"/>
      <c r="H17" s="33"/>
      <c r="I17" s="118"/>
      <c r="J17" s="118"/>
      <c r="K17" s="118"/>
      <c r="L17" s="826"/>
      <c r="M17" s="884"/>
      <c r="N17" s="885"/>
      <c r="O17" s="393" t="str">
        <f t="shared" si="0"/>
        <v/>
      </c>
      <c r="P17" s="394" t="str">
        <f t="shared" si="1"/>
        <v/>
      </c>
    </row>
    <row r="18" spans="1:16" s="235" customFormat="1" ht="15.9" customHeight="1" x14ac:dyDescent="0.25">
      <c r="A18" s="872"/>
      <c r="B18" s="873"/>
      <c r="C18" s="873"/>
      <c r="D18" s="874"/>
      <c r="E18" s="119"/>
      <c r="F18" s="121"/>
      <c r="G18" s="32"/>
      <c r="H18" s="33"/>
      <c r="I18" s="118"/>
      <c r="J18" s="118"/>
      <c r="K18" s="118"/>
      <c r="L18" s="826"/>
      <c r="M18" s="884"/>
      <c r="N18" s="885"/>
      <c r="O18" s="393" t="str">
        <f t="shared" si="0"/>
        <v/>
      </c>
      <c r="P18" s="394" t="str">
        <f t="shared" si="1"/>
        <v/>
      </c>
    </row>
    <row r="19" spans="1:16" s="235" customFormat="1" ht="15.9" customHeight="1" x14ac:dyDescent="0.25">
      <c r="A19" s="872"/>
      <c r="B19" s="873"/>
      <c r="C19" s="873"/>
      <c r="D19" s="874"/>
      <c r="E19" s="119"/>
      <c r="F19" s="121"/>
      <c r="G19" s="32"/>
      <c r="H19" s="33"/>
      <c r="I19" s="118"/>
      <c r="J19" s="118"/>
      <c r="K19" s="118"/>
      <c r="L19" s="826"/>
      <c r="M19" s="884"/>
      <c r="N19" s="885"/>
      <c r="O19" s="393" t="str">
        <f t="shared" si="0"/>
        <v/>
      </c>
      <c r="P19" s="394" t="str">
        <f t="shared" si="1"/>
        <v/>
      </c>
    </row>
    <row r="20" spans="1:16" s="235" customFormat="1" ht="15.9" customHeight="1" x14ac:dyDescent="0.25">
      <c r="A20" s="872"/>
      <c r="B20" s="873"/>
      <c r="C20" s="873"/>
      <c r="D20" s="874"/>
      <c r="E20" s="119"/>
      <c r="F20" s="121"/>
      <c r="G20" s="32"/>
      <c r="H20" s="33"/>
      <c r="I20" s="118"/>
      <c r="J20" s="118"/>
      <c r="K20" s="118"/>
      <c r="L20" s="826"/>
      <c r="M20" s="884"/>
      <c r="N20" s="885"/>
      <c r="O20" s="393" t="str">
        <f t="shared" si="0"/>
        <v/>
      </c>
      <c r="P20" s="394" t="str">
        <f t="shared" si="1"/>
        <v/>
      </c>
    </row>
    <row r="21" spans="1:16" s="235" customFormat="1" ht="15.9" customHeight="1" x14ac:dyDescent="0.25">
      <c r="A21" s="872"/>
      <c r="B21" s="873"/>
      <c r="C21" s="873"/>
      <c r="D21" s="874"/>
      <c r="E21" s="119"/>
      <c r="F21" s="121"/>
      <c r="G21" s="32"/>
      <c r="H21" s="33"/>
      <c r="I21" s="118"/>
      <c r="J21" s="118"/>
      <c r="K21" s="118"/>
      <c r="L21" s="826"/>
      <c r="M21" s="884"/>
      <c r="N21" s="885"/>
      <c r="O21" s="393" t="str">
        <f t="shared" si="0"/>
        <v/>
      </c>
      <c r="P21" s="394" t="str">
        <f t="shared" si="1"/>
        <v/>
      </c>
    </row>
    <row r="22" spans="1:16" s="235" customFormat="1" ht="15.9" customHeight="1" x14ac:dyDescent="0.25">
      <c r="A22" s="872"/>
      <c r="B22" s="873"/>
      <c r="C22" s="873"/>
      <c r="D22" s="874"/>
      <c r="E22" s="119"/>
      <c r="F22" s="121"/>
      <c r="G22" s="32"/>
      <c r="H22" s="33"/>
      <c r="I22" s="118"/>
      <c r="J22" s="118"/>
      <c r="K22" s="118"/>
      <c r="L22" s="826"/>
      <c r="M22" s="884"/>
      <c r="N22" s="885"/>
      <c r="O22" s="393" t="str">
        <f t="shared" si="0"/>
        <v/>
      </c>
      <c r="P22" s="394" t="str">
        <f t="shared" si="1"/>
        <v/>
      </c>
    </row>
    <row r="23" spans="1:16" s="235" customFormat="1" ht="15.9" customHeight="1" x14ac:dyDescent="0.25">
      <c r="A23" s="872"/>
      <c r="B23" s="873"/>
      <c r="C23" s="873"/>
      <c r="D23" s="874"/>
      <c r="E23" s="119"/>
      <c r="F23" s="121"/>
      <c r="G23" s="32"/>
      <c r="H23" s="33"/>
      <c r="I23" s="118"/>
      <c r="J23" s="118"/>
      <c r="K23" s="118"/>
      <c r="L23" s="826"/>
      <c r="M23" s="884"/>
      <c r="N23" s="885"/>
      <c r="O23" s="393" t="str">
        <f t="shared" si="0"/>
        <v/>
      </c>
      <c r="P23" s="394" t="str">
        <f t="shared" si="1"/>
        <v/>
      </c>
    </row>
    <row r="24" spans="1:16" s="235" customFormat="1" ht="15.9" customHeight="1" x14ac:dyDescent="0.25">
      <c r="A24" s="872"/>
      <c r="B24" s="873"/>
      <c r="C24" s="873"/>
      <c r="D24" s="874"/>
      <c r="E24" s="119"/>
      <c r="F24" s="121"/>
      <c r="G24" s="32"/>
      <c r="H24" s="33"/>
      <c r="I24" s="118"/>
      <c r="J24" s="118"/>
      <c r="K24" s="118"/>
      <c r="L24" s="826"/>
      <c r="M24" s="884"/>
      <c r="N24" s="885"/>
      <c r="O24" s="393" t="str">
        <f t="shared" si="0"/>
        <v/>
      </c>
      <c r="P24" s="394" t="str">
        <f t="shared" si="1"/>
        <v/>
      </c>
    </row>
    <row r="25" spans="1:16" s="235" customFormat="1" ht="15.9" customHeight="1" x14ac:dyDescent="0.25">
      <c r="A25" s="872"/>
      <c r="B25" s="873"/>
      <c r="C25" s="873"/>
      <c r="D25" s="874"/>
      <c r="E25" s="119"/>
      <c r="F25" s="121"/>
      <c r="G25" s="32"/>
      <c r="H25" s="33"/>
      <c r="I25" s="118"/>
      <c r="J25" s="118"/>
      <c r="K25" s="118"/>
      <c r="L25" s="826"/>
      <c r="M25" s="884"/>
      <c r="N25" s="885"/>
      <c r="O25" s="393" t="str">
        <f t="shared" si="0"/>
        <v/>
      </c>
      <c r="P25" s="394" t="str">
        <f t="shared" si="1"/>
        <v/>
      </c>
    </row>
    <row r="26" spans="1:16" s="235" customFormat="1" ht="15.9" customHeight="1" x14ac:dyDescent="0.25">
      <c r="A26" s="872"/>
      <c r="B26" s="873"/>
      <c r="C26" s="873"/>
      <c r="D26" s="874"/>
      <c r="E26" s="119"/>
      <c r="F26" s="121"/>
      <c r="G26" s="32"/>
      <c r="H26" s="33"/>
      <c r="I26" s="118"/>
      <c r="J26" s="118"/>
      <c r="K26" s="118"/>
      <c r="L26" s="826"/>
      <c r="M26" s="884"/>
      <c r="N26" s="885"/>
      <c r="O26" s="393" t="str">
        <f t="shared" si="0"/>
        <v/>
      </c>
      <c r="P26" s="394" t="str">
        <f t="shared" si="1"/>
        <v/>
      </c>
    </row>
    <row r="27" spans="1:16" s="235" customFormat="1" ht="15.9" customHeight="1" x14ac:dyDescent="0.25">
      <c r="A27" s="872"/>
      <c r="B27" s="873"/>
      <c r="C27" s="873"/>
      <c r="D27" s="874"/>
      <c r="E27" s="119"/>
      <c r="F27" s="121"/>
      <c r="G27" s="32"/>
      <c r="H27" s="33"/>
      <c r="I27" s="118"/>
      <c r="J27" s="118"/>
      <c r="K27" s="118"/>
      <c r="L27" s="826"/>
      <c r="M27" s="884"/>
      <c r="N27" s="885"/>
      <c r="O27" s="393" t="str">
        <f t="shared" si="0"/>
        <v/>
      </c>
      <c r="P27" s="394" t="str">
        <f t="shared" si="1"/>
        <v/>
      </c>
    </row>
    <row r="28" spans="1:16" s="235" customFormat="1" ht="15.9" customHeight="1" x14ac:dyDescent="0.25">
      <c r="A28" s="872"/>
      <c r="B28" s="873"/>
      <c r="C28" s="873"/>
      <c r="D28" s="874"/>
      <c r="E28" s="119"/>
      <c r="F28" s="121"/>
      <c r="G28" s="32"/>
      <c r="H28" s="33"/>
      <c r="I28" s="118"/>
      <c r="J28" s="118"/>
      <c r="K28" s="118"/>
      <c r="L28" s="826"/>
      <c r="M28" s="884"/>
      <c r="N28" s="885"/>
      <c r="O28" s="393" t="str">
        <f t="shared" si="0"/>
        <v/>
      </c>
      <c r="P28" s="394" t="str">
        <f t="shared" si="1"/>
        <v/>
      </c>
    </row>
    <row r="29" spans="1:16" s="235" customFormat="1" ht="15.9" customHeight="1" x14ac:dyDescent="0.25">
      <c r="A29" s="872"/>
      <c r="B29" s="873"/>
      <c r="C29" s="873"/>
      <c r="D29" s="874"/>
      <c r="E29" s="119"/>
      <c r="F29" s="121"/>
      <c r="G29" s="32"/>
      <c r="H29" s="33"/>
      <c r="I29" s="118"/>
      <c r="J29" s="118"/>
      <c r="K29" s="118"/>
      <c r="L29" s="826"/>
      <c r="M29" s="884"/>
      <c r="N29" s="885"/>
      <c r="O29" s="393" t="str">
        <f t="shared" si="0"/>
        <v/>
      </c>
      <c r="P29" s="394" t="str">
        <f t="shared" si="1"/>
        <v/>
      </c>
    </row>
    <row r="30" spans="1:16" s="235" customFormat="1" ht="15.9" customHeight="1" x14ac:dyDescent="0.25">
      <c r="A30" s="872"/>
      <c r="B30" s="873"/>
      <c r="C30" s="873"/>
      <c r="D30" s="874"/>
      <c r="E30" s="119"/>
      <c r="F30" s="121"/>
      <c r="G30" s="32"/>
      <c r="H30" s="33"/>
      <c r="I30" s="118"/>
      <c r="J30" s="118"/>
      <c r="K30" s="118"/>
      <c r="L30" s="826"/>
      <c r="M30" s="884"/>
      <c r="N30" s="885"/>
      <c r="O30" s="393" t="str">
        <f t="shared" si="0"/>
        <v/>
      </c>
      <c r="P30" s="394" t="str">
        <f t="shared" si="1"/>
        <v/>
      </c>
    </row>
    <row r="31" spans="1:16" s="235" customFormat="1" ht="15.9" customHeight="1" x14ac:dyDescent="0.25">
      <c r="A31" s="872"/>
      <c r="B31" s="873"/>
      <c r="C31" s="873"/>
      <c r="D31" s="874"/>
      <c r="E31" s="119"/>
      <c r="F31" s="121"/>
      <c r="G31" s="32"/>
      <c r="H31" s="33"/>
      <c r="I31" s="118"/>
      <c r="J31" s="118"/>
      <c r="K31" s="118"/>
      <c r="L31" s="826"/>
      <c r="M31" s="884"/>
      <c r="N31" s="885"/>
      <c r="O31" s="393" t="str">
        <f t="shared" si="0"/>
        <v/>
      </c>
      <c r="P31" s="394" t="str">
        <f t="shared" si="1"/>
        <v/>
      </c>
    </row>
    <row r="32" spans="1:16" s="235" customFormat="1" ht="15.9" customHeight="1" x14ac:dyDescent="0.25">
      <c r="A32" s="872"/>
      <c r="B32" s="873"/>
      <c r="C32" s="873"/>
      <c r="D32" s="874"/>
      <c r="E32" s="119"/>
      <c r="F32" s="121"/>
      <c r="G32" s="32"/>
      <c r="H32" s="33"/>
      <c r="I32" s="118"/>
      <c r="J32" s="118"/>
      <c r="K32" s="118"/>
      <c r="L32" s="826"/>
      <c r="M32" s="884"/>
      <c r="N32" s="885"/>
      <c r="O32" s="393" t="str">
        <f t="shared" si="0"/>
        <v/>
      </c>
      <c r="P32" s="394" t="str">
        <f t="shared" si="1"/>
        <v/>
      </c>
    </row>
    <row r="33" spans="1:18" s="235" customFormat="1" ht="15.9" customHeight="1" x14ac:dyDescent="0.25">
      <c r="A33" s="872"/>
      <c r="B33" s="873"/>
      <c r="C33" s="873"/>
      <c r="D33" s="874"/>
      <c r="E33" s="119"/>
      <c r="F33" s="121"/>
      <c r="G33" s="32"/>
      <c r="H33" s="33"/>
      <c r="I33" s="118"/>
      <c r="J33" s="118"/>
      <c r="K33" s="118"/>
      <c r="L33" s="826"/>
      <c r="M33" s="884"/>
      <c r="N33" s="885"/>
      <c r="O33" s="393" t="str">
        <f t="shared" si="0"/>
        <v/>
      </c>
      <c r="P33" s="394" t="str">
        <f t="shared" si="1"/>
        <v/>
      </c>
    </row>
    <row r="34" spans="1:18" s="235" customFormat="1" ht="15.9" customHeight="1" x14ac:dyDescent="0.25">
      <c r="A34" s="872"/>
      <c r="B34" s="873"/>
      <c r="C34" s="873"/>
      <c r="D34" s="874"/>
      <c r="E34" s="119"/>
      <c r="F34" s="121"/>
      <c r="G34" s="32"/>
      <c r="H34" s="33"/>
      <c r="I34" s="118"/>
      <c r="J34" s="118"/>
      <c r="K34" s="118"/>
      <c r="L34" s="826"/>
      <c r="M34" s="884"/>
      <c r="N34" s="885"/>
      <c r="O34" s="393" t="str">
        <f t="shared" si="0"/>
        <v/>
      </c>
      <c r="P34" s="394" t="str">
        <f t="shared" si="1"/>
        <v/>
      </c>
    </row>
    <row r="35" spans="1:18" s="235" customFormat="1" ht="15.9" customHeight="1" x14ac:dyDescent="0.25">
      <c r="A35" s="872"/>
      <c r="B35" s="873"/>
      <c r="C35" s="873"/>
      <c r="D35" s="874"/>
      <c r="E35" s="119"/>
      <c r="F35" s="121"/>
      <c r="G35" s="32"/>
      <c r="H35" s="33"/>
      <c r="I35" s="118"/>
      <c r="J35" s="118"/>
      <c r="K35" s="118"/>
      <c r="L35" s="826"/>
      <c r="M35" s="884"/>
      <c r="N35" s="885"/>
      <c r="O35" s="393" t="str">
        <f t="shared" si="0"/>
        <v/>
      </c>
      <c r="P35" s="394" t="str">
        <f t="shared" si="1"/>
        <v/>
      </c>
    </row>
    <row r="36" spans="1:18" s="235" customFormat="1" ht="15.9" customHeight="1" x14ac:dyDescent="0.25">
      <c r="A36" s="872"/>
      <c r="B36" s="873"/>
      <c r="C36" s="873"/>
      <c r="D36" s="874"/>
      <c r="E36" s="119"/>
      <c r="F36" s="121"/>
      <c r="G36" s="32"/>
      <c r="H36" s="33"/>
      <c r="I36" s="118"/>
      <c r="J36" s="118"/>
      <c r="K36" s="118"/>
      <c r="L36" s="826"/>
      <c r="M36" s="884"/>
      <c r="N36" s="885"/>
      <c r="O36" s="393" t="str">
        <f t="shared" si="0"/>
        <v/>
      </c>
      <c r="P36" s="394" t="str">
        <f t="shared" si="1"/>
        <v/>
      </c>
    </row>
    <row r="37" spans="1:18" s="235" customFormat="1" ht="15.9" customHeight="1" x14ac:dyDescent="0.25">
      <c r="A37" s="872"/>
      <c r="B37" s="873"/>
      <c r="C37" s="873"/>
      <c r="D37" s="874"/>
      <c r="E37" s="119"/>
      <c r="F37" s="121"/>
      <c r="G37" s="32"/>
      <c r="H37" s="33"/>
      <c r="I37" s="118"/>
      <c r="J37" s="118"/>
      <c r="K37" s="118"/>
      <c r="L37" s="826"/>
      <c r="M37" s="884"/>
      <c r="N37" s="885"/>
      <c r="O37" s="393" t="str">
        <f t="shared" si="0"/>
        <v/>
      </c>
      <c r="P37" s="394" t="str">
        <f t="shared" si="1"/>
        <v/>
      </c>
    </row>
    <row r="38" spans="1:18" s="235" customFormat="1" ht="15.9" customHeight="1" x14ac:dyDescent="0.25">
      <c r="A38" s="872"/>
      <c r="B38" s="873"/>
      <c r="C38" s="873"/>
      <c r="D38" s="874"/>
      <c r="E38" s="119"/>
      <c r="F38" s="121"/>
      <c r="G38" s="32"/>
      <c r="H38" s="33"/>
      <c r="I38" s="118"/>
      <c r="J38" s="118"/>
      <c r="K38" s="118"/>
      <c r="L38" s="826"/>
      <c r="M38" s="884"/>
      <c r="N38" s="885"/>
      <c r="O38" s="393" t="str">
        <f t="shared" si="0"/>
        <v/>
      </c>
      <c r="P38" s="394" t="str">
        <f t="shared" si="1"/>
        <v/>
      </c>
    </row>
    <row r="39" spans="1:18" s="235" customFormat="1" ht="15.9" customHeight="1" x14ac:dyDescent="0.25">
      <c r="A39" s="872"/>
      <c r="B39" s="873"/>
      <c r="C39" s="873"/>
      <c r="D39" s="874"/>
      <c r="E39" s="119"/>
      <c r="F39" s="121"/>
      <c r="G39" s="32"/>
      <c r="H39" s="33"/>
      <c r="I39" s="118"/>
      <c r="J39" s="118"/>
      <c r="K39" s="118"/>
      <c r="L39" s="826"/>
      <c r="M39" s="884"/>
      <c r="N39" s="885"/>
      <c r="O39" s="393" t="str">
        <f t="shared" si="0"/>
        <v/>
      </c>
      <c r="P39" s="394" t="str">
        <f t="shared" si="1"/>
        <v/>
      </c>
    </row>
    <row r="40" spans="1:18" s="235" customFormat="1" ht="15.9" customHeight="1" x14ac:dyDescent="0.25">
      <c r="A40" s="872"/>
      <c r="B40" s="873"/>
      <c r="C40" s="873"/>
      <c r="D40" s="874"/>
      <c r="E40" s="119"/>
      <c r="F40" s="121"/>
      <c r="G40" s="32"/>
      <c r="H40" s="33"/>
      <c r="I40" s="118"/>
      <c r="J40" s="118"/>
      <c r="K40" s="118"/>
      <c r="L40" s="826"/>
      <c r="M40" s="884"/>
      <c r="N40" s="885"/>
      <c r="O40" s="393" t="str">
        <f t="shared" si="0"/>
        <v/>
      </c>
      <c r="P40" s="394" t="str">
        <f t="shared" si="1"/>
        <v/>
      </c>
    </row>
    <row r="41" spans="1:18" s="235" customFormat="1" ht="15.9" customHeight="1" x14ac:dyDescent="0.25">
      <c r="A41" s="872"/>
      <c r="B41" s="873"/>
      <c r="C41" s="873"/>
      <c r="D41" s="874"/>
      <c r="E41" s="119"/>
      <c r="F41" s="121"/>
      <c r="G41" s="32"/>
      <c r="H41" s="33"/>
      <c r="I41" s="118"/>
      <c r="J41" s="118"/>
      <c r="K41" s="118"/>
      <c r="L41" s="826"/>
      <c r="M41" s="884"/>
      <c r="N41" s="885"/>
      <c r="O41" s="393" t="str">
        <f t="shared" si="0"/>
        <v/>
      </c>
      <c r="P41" s="394" t="str">
        <f t="shared" si="1"/>
        <v/>
      </c>
    </row>
    <row r="42" spans="1:18" s="235" customFormat="1" ht="15.9" customHeight="1" x14ac:dyDescent="0.25">
      <c r="A42" s="872"/>
      <c r="B42" s="873"/>
      <c r="C42" s="873"/>
      <c r="D42" s="874"/>
      <c r="E42" s="119"/>
      <c r="F42" s="121"/>
      <c r="G42" s="32"/>
      <c r="H42" s="33"/>
      <c r="I42" s="118"/>
      <c r="J42" s="118"/>
      <c r="K42" s="118"/>
      <c r="L42" s="826"/>
      <c r="M42" s="884"/>
      <c r="N42" s="885"/>
      <c r="O42" s="393" t="str">
        <f t="shared" si="0"/>
        <v/>
      </c>
      <c r="P42" s="394" t="str">
        <f t="shared" si="1"/>
        <v/>
      </c>
    </row>
    <row r="43" spans="1:18" s="235" customFormat="1" ht="15.9" customHeight="1" x14ac:dyDescent="0.25">
      <c r="A43" s="872"/>
      <c r="B43" s="873"/>
      <c r="C43" s="873"/>
      <c r="D43" s="874"/>
      <c r="E43" s="119"/>
      <c r="F43" s="121"/>
      <c r="G43" s="32"/>
      <c r="H43" s="33"/>
      <c r="I43" s="118"/>
      <c r="J43" s="118"/>
      <c r="K43" s="118"/>
      <c r="L43" s="826"/>
      <c r="M43" s="884"/>
      <c r="N43" s="885"/>
      <c r="O43" s="393" t="str">
        <f t="shared" si="0"/>
        <v/>
      </c>
      <c r="P43" s="394" t="str">
        <f t="shared" si="1"/>
        <v/>
      </c>
    </row>
    <row r="44" spans="1:18" s="235" customFormat="1" ht="15.9" customHeight="1" x14ac:dyDescent="0.25">
      <c r="A44" s="872"/>
      <c r="B44" s="873"/>
      <c r="C44" s="873"/>
      <c r="D44" s="874"/>
      <c r="E44" s="119"/>
      <c r="F44" s="121"/>
      <c r="G44" s="32"/>
      <c r="H44" s="33"/>
      <c r="I44" s="118"/>
      <c r="J44" s="118"/>
      <c r="K44" s="118"/>
      <c r="L44" s="826"/>
      <c r="M44" s="884"/>
      <c r="N44" s="885"/>
      <c r="O44" s="393" t="str">
        <f t="shared" si="0"/>
        <v/>
      </c>
      <c r="P44" s="394" t="str">
        <f t="shared" si="1"/>
        <v/>
      </c>
    </row>
    <row r="45" spans="1:18" s="235" customFormat="1" ht="15.9" customHeight="1" x14ac:dyDescent="0.25">
      <c r="A45" s="872"/>
      <c r="B45" s="873"/>
      <c r="C45" s="873"/>
      <c r="D45" s="874"/>
      <c r="E45" s="119"/>
      <c r="F45" s="121"/>
      <c r="G45" s="32"/>
      <c r="H45" s="33"/>
      <c r="I45" s="118"/>
      <c r="J45" s="118"/>
      <c r="K45" s="118"/>
      <c r="L45" s="826"/>
      <c r="M45" s="884"/>
      <c r="N45" s="885"/>
      <c r="O45" s="393" t="str">
        <f t="shared" si="0"/>
        <v/>
      </c>
      <c r="P45" s="394" t="str">
        <f t="shared" si="1"/>
        <v/>
      </c>
      <c r="Q45" s="236"/>
      <c r="R45" s="236"/>
    </row>
    <row r="46" spans="1:18" s="235" customFormat="1" ht="15.9" customHeight="1" x14ac:dyDescent="0.25">
      <c r="A46" s="872"/>
      <c r="B46" s="873"/>
      <c r="C46" s="873"/>
      <c r="D46" s="874"/>
      <c r="E46" s="119"/>
      <c r="F46" s="121"/>
      <c r="G46" s="32"/>
      <c r="H46" s="33"/>
      <c r="I46" s="118"/>
      <c r="J46" s="118"/>
      <c r="K46" s="118"/>
      <c r="L46" s="826"/>
      <c r="M46" s="884"/>
      <c r="N46" s="885"/>
      <c r="O46" s="393" t="str">
        <f t="shared" si="0"/>
        <v/>
      </c>
      <c r="P46" s="394" t="str">
        <f t="shared" si="1"/>
        <v/>
      </c>
      <c r="Q46" s="236"/>
      <c r="R46" s="236"/>
    </row>
    <row r="47" spans="1:18" ht="4.5" customHeight="1" x14ac:dyDescent="0.25">
      <c r="Q47" s="35"/>
      <c r="R47" s="35"/>
    </row>
    <row r="48" spans="1:18" x14ac:dyDescent="0.25">
      <c r="A48" s="238" t="e">
        <f>#REF!</f>
        <v>#REF!</v>
      </c>
      <c r="E48" s="227"/>
      <c r="F48" s="227"/>
      <c r="G48" s="829" t="s">
        <v>135</v>
      </c>
      <c r="H48" s="830"/>
      <c r="I48" s="830"/>
      <c r="J48" s="830"/>
      <c r="K48" s="830"/>
      <c r="L48" s="830"/>
      <c r="M48" s="830"/>
      <c r="N48" s="830"/>
      <c r="O48" s="830"/>
      <c r="P48" s="831"/>
      <c r="Q48" s="227"/>
      <c r="R48" s="35"/>
    </row>
    <row r="49" spans="1:18" ht="4.5" customHeight="1" x14ac:dyDescent="0.25">
      <c r="Q49" s="35"/>
      <c r="R49" s="35"/>
    </row>
    <row r="50" spans="1:18" ht="15.75" customHeight="1" x14ac:dyDescent="0.25">
      <c r="A50" s="832"/>
      <c r="B50" s="832"/>
      <c r="C50" s="239"/>
      <c r="D50" s="239"/>
      <c r="H50" s="833" t="s">
        <v>136</v>
      </c>
      <c r="I50" s="834"/>
      <c r="J50" s="834"/>
      <c r="K50" s="834" t="s">
        <v>137</v>
      </c>
      <c r="L50" s="834"/>
      <c r="M50" s="834"/>
      <c r="N50" s="834" t="s">
        <v>138</v>
      </c>
      <c r="O50" s="834"/>
      <c r="P50" s="835"/>
      <c r="Q50" s="35"/>
      <c r="R50" s="35"/>
    </row>
    <row r="51" spans="1:18" ht="15" customHeight="1" x14ac:dyDescent="0.25">
      <c r="A51" s="819"/>
      <c r="B51" s="819"/>
      <c r="C51" s="239"/>
      <c r="D51" s="239"/>
      <c r="F51" s="35"/>
      <c r="G51" s="240"/>
      <c r="H51" s="869"/>
      <c r="I51" s="870"/>
      <c r="J51" s="870"/>
      <c r="K51" s="870"/>
      <c r="L51" s="870"/>
      <c r="M51" s="870"/>
      <c r="N51" s="870"/>
      <c r="O51" s="870"/>
      <c r="P51" s="871"/>
    </row>
  </sheetData>
  <sheetProtection selectLockedCells="1"/>
  <mergeCells count="104">
    <mergeCell ref="F1:P1"/>
    <mergeCell ref="A2:E2"/>
    <mergeCell ref="F2:P2"/>
    <mergeCell ref="C3:H3"/>
    <mergeCell ref="K3:P3"/>
    <mergeCell ref="C4:H4"/>
    <mergeCell ref="K4:P4"/>
    <mergeCell ref="A8:D8"/>
    <mergeCell ref="E8:F8"/>
    <mergeCell ref="I8:K8"/>
    <mergeCell ref="L8:N8"/>
    <mergeCell ref="A9:D9"/>
    <mergeCell ref="L9:N9"/>
    <mergeCell ref="A5:B5"/>
    <mergeCell ref="C5:H5"/>
    <mergeCell ref="M5:P5"/>
    <mergeCell ref="E6:H6"/>
    <mergeCell ref="M6:P6"/>
    <mergeCell ref="A7:H7"/>
    <mergeCell ref="I7:L7"/>
    <mergeCell ref="M7:P7"/>
    <mergeCell ref="A13:D13"/>
    <mergeCell ref="L13:N13"/>
    <mergeCell ref="A14:D14"/>
    <mergeCell ref="L14:N14"/>
    <mergeCell ref="A15:D15"/>
    <mergeCell ref="L15:N15"/>
    <mergeCell ref="A10:D10"/>
    <mergeCell ref="L10:N10"/>
    <mergeCell ref="A11:D11"/>
    <mergeCell ref="L11:N11"/>
    <mergeCell ref="A12:D12"/>
    <mergeCell ref="L12:N12"/>
    <mergeCell ref="A19:D19"/>
    <mergeCell ref="L19:N19"/>
    <mergeCell ref="A20:D20"/>
    <mergeCell ref="L20:N20"/>
    <mergeCell ref="A21:D21"/>
    <mergeCell ref="L21:N21"/>
    <mergeCell ref="A16:D16"/>
    <mergeCell ref="L16:N16"/>
    <mergeCell ref="A17:D17"/>
    <mergeCell ref="L17:N17"/>
    <mergeCell ref="A18:D18"/>
    <mergeCell ref="L18:N18"/>
    <mergeCell ref="A25:D25"/>
    <mergeCell ref="L25:N25"/>
    <mergeCell ref="A26:D26"/>
    <mergeCell ref="L26:N26"/>
    <mergeCell ref="A27:D27"/>
    <mergeCell ref="L27:N27"/>
    <mergeCell ref="A22:D22"/>
    <mergeCell ref="L22:N22"/>
    <mergeCell ref="A23:D23"/>
    <mergeCell ref="L23:N23"/>
    <mergeCell ref="A24:D24"/>
    <mergeCell ref="L24:N24"/>
    <mergeCell ref="A31:D31"/>
    <mergeCell ref="L31:N31"/>
    <mergeCell ref="A32:D32"/>
    <mergeCell ref="L32:N32"/>
    <mergeCell ref="A33:D33"/>
    <mergeCell ref="L33:N33"/>
    <mergeCell ref="A28:D28"/>
    <mergeCell ref="L28:N28"/>
    <mergeCell ref="A29:D29"/>
    <mergeCell ref="L29:N29"/>
    <mergeCell ref="A30:D30"/>
    <mergeCell ref="L30:N30"/>
    <mergeCell ref="A37:D37"/>
    <mergeCell ref="L37:N37"/>
    <mergeCell ref="A38:D38"/>
    <mergeCell ref="L38:N38"/>
    <mergeCell ref="A39:D39"/>
    <mergeCell ref="L39:N39"/>
    <mergeCell ref="A34:D34"/>
    <mergeCell ref="L34:N34"/>
    <mergeCell ref="A35:D35"/>
    <mergeCell ref="L35:N35"/>
    <mergeCell ref="A36:D36"/>
    <mergeCell ref="L36:N36"/>
    <mergeCell ref="A43:D43"/>
    <mergeCell ref="L43:N43"/>
    <mergeCell ref="A44:D44"/>
    <mergeCell ref="L44:N44"/>
    <mergeCell ref="A45:D45"/>
    <mergeCell ref="L45:N45"/>
    <mergeCell ref="A40:D40"/>
    <mergeCell ref="L40:N40"/>
    <mergeCell ref="A41:D41"/>
    <mergeCell ref="L41:N41"/>
    <mergeCell ref="A42:D42"/>
    <mergeCell ref="L42:N42"/>
    <mergeCell ref="A51:B51"/>
    <mergeCell ref="H51:J51"/>
    <mergeCell ref="K51:M51"/>
    <mergeCell ref="N51:P51"/>
    <mergeCell ref="A46:D46"/>
    <mergeCell ref="L46:N46"/>
    <mergeCell ref="G48:P48"/>
    <mergeCell ref="A50:B50"/>
    <mergeCell ref="H50:J50"/>
    <mergeCell ref="K50:M50"/>
    <mergeCell ref="N50:P50"/>
  </mergeCells>
  <conditionalFormatting sqref="I9:K9">
    <cfRule type="cellIs" dxfId="89" priority="3" operator="lessThan">
      <formula>MIN($E9:$F9)</formula>
    </cfRule>
    <cfRule type="cellIs" dxfId="88" priority="4" operator="greaterThan">
      <formula>MAX($E9:$F9)</formula>
    </cfRule>
  </conditionalFormatting>
  <conditionalFormatting sqref="I10:K46">
    <cfRule type="cellIs" dxfId="87" priority="1" operator="lessThan">
      <formula>MIN($E10:$F10)</formula>
    </cfRule>
    <cfRule type="cellIs" dxfId="86" priority="2" operator="greaterThan">
      <formula>MAX($E10:$F10)</formula>
    </cfRule>
  </conditionalFormatting>
  <printOptions horizontalCentered="1"/>
  <pageMargins left="0.25" right="0.25" top="0.53" bottom="0.45" header="0.45" footer="0.24"/>
  <pageSetup scale="93"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8"/>
  <sheetViews>
    <sheetView topLeftCell="A4" workbookViewId="0">
      <selection activeCell="L31" sqref="L31"/>
    </sheetView>
  </sheetViews>
  <sheetFormatPr defaultColWidth="9.109375" defaultRowHeight="13.2" x14ac:dyDescent="0.25"/>
  <cols>
    <col min="1" max="1" width="1.109375" style="613" customWidth="1"/>
    <col min="2" max="16384" width="9.109375" style="613"/>
  </cols>
  <sheetData>
    <row r="1" spans="2:20" ht="30" x14ac:dyDescent="0.5">
      <c r="B1" s="611"/>
      <c r="C1" s="612" t="s">
        <v>1130</v>
      </c>
      <c r="D1" s="611"/>
      <c r="E1" s="611"/>
      <c r="F1" s="611"/>
      <c r="G1" s="611"/>
      <c r="H1" s="611"/>
      <c r="I1" s="611"/>
      <c r="J1" s="611"/>
      <c r="K1" s="611"/>
      <c r="L1" s="611"/>
      <c r="M1" s="611"/>
      <c r="N1" s="611"/>
      <c r="O1" s="611"/>
      <c r="P1" s="611"/>
      <c r="Q1" s="611"/>
      <c r="R1" s="611"/>
      <c r="S1" s="611"/>
      <c r="T1" s="611"/>
    </row>
    <row r="2" spans="2:20" x14ac:dyDescent="0.25">
      <c r="B2" s="611"/>
      <c r="C2" s="611"/>
      <c r="D2" s="611"/>
      <c r="E2" s="611"/>
      <c r="F2" s="611"/>
      <c r="G2" s="611"/>
      <c r="H2" s="611"/>
      <c r="I2" s="611"/>
      <c r="J2" s="611"/>
      <c r="K2" s="611"/>
      <c r="L2" s="611"/>
      <c r="M2" s="611"/>
      <c r="N2" s="611"/>
      <c r="O2" s="611"/>
      <c r="P2" s="611"/>
      <c r="Q2" s="611"/>
      <c r="R2" s="611"/>
      <c r="S2" s="611"/>
      <c r="T2" s="611"/>
    </row>
    <row r="3" spans="2:20" s="616" customFormat="1" ht="17.399999999999999" x14ac:dyDescent="0.3">
      <c r="B3" s="614" t="s">
        <v>273</v>
      </c>
      <c r="C3" s="615" t="s">
        <v>1131</v>
      </c>
      <c r="D3" s="615"/>
      <c r="E3" s="615"/>
      <c r="F3" s="615"/>
      <c r="G3" s="615"/>
      <c r="H3" s="615"/>
      <c r="I3" s="615"/>
      <c r="J3" s="615"/>
      <c r="K3" s="615"/>
      <c r="L3" s="615"/>
      <c r="M3" s="615"/>
      <c r="N3" s="615"/>
      <c r="O3" s="615"/>
      <c r="P3" s="615"/>
      <c r="Q3" s="615"/>
      <c r="R3" s="615"/>
      <c r="S3" s="615"/>
      <c r="T3" s="615"/>
    </row>
    <row r="4" spans="2:20" ht="13.8" thickBot="1" x14ac:dyDescent="0.3">
      <c r="B4" s="611"/>
      <c r="C4" s="611"/>
      <c r="D4" s="611"/>
      <c r="E4" s="611"/>
      <c r="F4" s="611"/>
      <c r="G4" s="611"/>
      <c r="H4" s="611"/>
      <c r="I4" s="611"/>
      <c r="J4" s="611"/>
      <c r="K4" s="611"/>
      <c r="L4" s="611"/>
      <c r="M4" s="611"/>
      <c r="N4" s="611"/>
      <c r="O4" s="611"/>
      <c r="P4" s="611"/>
      <c r="Q4" s="611"/>
      <c r="R4" s="611"/>
      <c r="S4" s="611"/>
      <c r="T4" s="611"/>
    </row>
    <row r="5" spans="2:20" ht="15" customHeight="1" x14ac:dyDescent="0.25">
      <c r="B5" s="909" t="s">
        <v>1132</v>
      </c>
      <c r="C5" s="910"/>
      <c r="D5" s="910"/>
      <c r="E5" s="910"/>
      <c r="F5" s="910"/>
      <c r="G5" s="910"/>
      <c r="H5" s="910"/>
      <c r="I5" s="910"/>
      <c r="J5" s="910"/>
      <c r="K5" s="910"/>
      <c r="L5" s="910"/>
      <c r="M5" s="910"/>
      <c r="N5" s="910"/>
      <c r="O5" s="910"/>
      <c r="P5" s="910"/>
      <c r="Q5" s="910"/>
      <c r="R5" s="910"/>
      <c r="S5" s="910"/>
      <c r="T5" s="911"/>
    </row>
    <row r="6" spans="2:20" ht="15" customHeight="1" thickBot="1" x14ac:dyDescent="0.3">
      <c r="B6" s="912"/>
      <c r="C6" s="913"/>
      <c r="D6" s="913"/>
      <c r="E6" s="913"/>
      <c r="F6" s="913"/>
      <c r="G6" s="913"/>
      <c r="H6" s="913"/>
      <c r="I6" s="913"/>
      <c r="J6" s="913"/>
      <c r="K6" s="913"/>
      <c r="L6" s="913"/>
      <c r="M6" s="913"/>
      <c r="N6" s="913"/>
      <c r="O6" s="913"/>
      <c r="P6" s="913"/>
      <c r="Q6" s="913"/>
      <c r="R6" s="913"/>
      <c r="S6" s="913"/>
      <c r="T6" s="914"/>
    </row>
    <row r="7" spans="2:20" ht="16.2" thickBot="1" x14ac:dyDescent="0.3">
      <c r="B7" s="915" t="s">
        <v>1133</v>
      </c>
      <c r="C7" s="916"/>
      <c r="D7" s="916"/>
      <c r="E7" s="916"/>
      <c r="F7" s="916"/>
      <c r="G7" s="916"/>
      <c r="H7" s="916"/>
      <c r="I7" s="916"/>
      <c r="J7" s="917"/>
      <c r="K7" s="918" t="s">
        <v>278</v>
      </c>
      <c r="L7" s="919" t="s">
        <v>1134</v>
      </c>
      <c r="M7" s="920"/>
      <c r="N7" s="920"/>
      <c r="O7" s="920"/>
      <c r="P7" s="920"/>
      <c r="Q7" s="920"/>
      <c r="R7" s="920"/>
      <c r="S7" s="920"/>
      <c r="T7" s="921"/>
    </row>
    <row r="8" spans="2:20" ht="27" thickBot="1" x14ac:dyDescent="0.3">
      <c r="B8" s="395" t="s">
        <v>1135</v>
      </c>
      <c r="C8" s="395" t="s">
        <v>1136</v>
      </c>
      <c r="D8" s="793" t="s">
        <v>1137</v>
      </c>
      <c r="E8" s="794"/>
      <c r="F8" s="396" t="s">
        <v>1138</v>
      </c>
      <c r="G8" s="396" t="s">
        <v>280</v>
      </c>
      <c r="H8" s="396" t="s">
        <v>281</v>
      </c>
      <c r="I8" s="617" t="s">
        <v>279</v>
      </c>
      <c r="J8" s="618" t="s">
        <v>282</v>
      </c>
      <c r="K8" s="918"/>
      <c r="L8" s="619" t="s">
        <v>283</v>
      </c>
      <c r="M8" s="620" t="s">
        <v>319</v>
      </c>
      <c r="N8" s="620" t="s">
        <v>284</v>
      </c>
      <c r="O8" s="620" t="s">
        <v>285</v>
      </c>
      <c r="P8" s="620" t="s">
        <v>286</v>
      </c>
      <c r="Q8" s="621" t="s">
        <v>468</v>
      </c>
      <c r="R8" s="795" t="s">
        <v>306</v>
      </c>
      <c r="S8" s="796"/>
      <c r="T8" s="797"/>
    </row>
    <row r="9" spans="2:20" x14ac:dyDescent="0.25">
      <c r="B9" s="622" t="s">
        <v>287</v>
      </c>
      <c r="C9" s="623"/>
      <c r="D9" s="798"/>
      <c r="E9" s="799"/>
      <c r="F9" s="277">
        <v>0</v>
      </c>
      <c r="G9" s="277"/>
      <c r="H9" s="277"/>
      <c r="I9" s="624"/>
      <c r="J9" s="625">
        <v>1.33</v>
      </c>
      <c r="K9" s="626" t="str">
        <f>IF(L9&lt;&gt;"",IF(L9&gt;=J9,"PASS","FAIL"),"")</f>
        <v/>
      </c>
      <c r="L9" s="627"/>
      <c r="M9" s="628"/>
      <c r="N9" s="628"/>
      <c r="O9" s="628">
        <v>0</v>
      </c>
      <c r="P9" s="628">
        <v>0</v>
      </c>
      <c r="Q9" s="629"/>
      <c r="R9" s="800"/>
      <c r="S9" s="800"/>
      <c r="T9" s="801"/>
    </row>
    <row r="10" spans="2:20" x14ac:dyDescent="0.25">
      <c r="B10" s="278" t="s">
        <v>289</v>
      </c>
      <c r="C10" s="279"/>
      <c r="D10" s="783"/>
      <c r="E10" s="784"/>
      <c r="F10" s="280">
        <v>0</v>
      </c>
      <c r="G10" s="280"/>
      <c r="H10" s="280"/>
      <c r="I10" s="630"/>
      <c r="J10" s="631">
        <v>1.33</v>
      </c>
      <c r="K10" s="632" t="str">
        <f t="shared" ref="K10:K28" si="0">IF(L10&lt;&gt;"",IF(L10&gt;=J10,"PASS","FAIL"),"")</f>
        <v/>
      </c>
      <c r="L10" s="633"/>
      <c r="M10" s="634" t="s">
        <v>1096</v>
      </c>
      <c r="N10" s="634" t="s">
        <v>1096</v>
      </c>
      <c r="O10" s="634">
        <v>0</v>
      </c>
      <c r="P10" s="634">
        <v>0</v>
      </c>
      <c r="Q10" s="635"/>
      <c r="R10" s="785"/>
      <c r="S10" s="785"/>
      <c r="T10" s="786"/>
    </row>
    <row r="11" spans="2:20" x14ac:dyDescent="0.25">
      <c r="B11" s="636" t="s">
        <v>290</v>
      </c>
      <c r="C11" s="637"/>
      <c r="D11" s="802"/>
      <c r="E11" s="803"/>
      <c r="F11" s="281">
        <v>0</v>
      </c>
      <c r="G11" s="281"/>
      <c r="H11" s="281"/>
      <c r="I11" s="638"/>
      <c r="J11" s="639">
        <v>1.33</v>
      </c>
      <c r="K11" s="632" t="str">
        <f t="shared" si="0"/>
        <v/>
      </c>
      <c r="L11" s="640" t="s">
        <v>1096</v>
      </c>
      <c r="M11" s="641" t="s">
        <v>1096</v>
      </c>
      <c r="N11" s="641" t="s">
        <v>1096</v>
      </c>
      <c r="O11" s="641">
        <v>0</v>
      </c>
      <c r="P11" s="641">
        <v>0</v>
      </c>
      <c r="Q11" s="642"/>
      <c r="R11" s="804"/>
      <c r="S11" s="804"/>
      <c r="T11" s="805"/>
    </row>
    <row r="12" spans="2:20" x14ac:dyDescent="0.25">
      <c r="B12" s="278" t="s">
        <v>291</v>
      </c>
      <c r="C12" s="279"/>
      <c r="D12" s="783"/>
      <c r="E12" s="784"/>
      <c r="F12" s="280">
        <v>0</v>
      </c>
      <c r="G12" s="280"/>
      <c r="H12" s="280"/>
      <c r="I12" s="630"/>
      <c r="J12" s="631">
        <v>1.33</v>
      </c>
      <c r="K12" s="632" t="str">
        <f t="shared" si="0"/>
        <v/>
      </c>
      <c r="L12" s="633"/>
      <c r="M12" s="634" t="s">
        <v>1096</v>
      </c>
      <c r="N12" s="634" t="s">
        <v>1096</v>
      </c>
      <c r="O12" s="634">
        <v>0</v>
      </c>
      <c r="P12" s="634">
        <v>0</v>
      </c>
      <c r="Q12" s="635"/>
      <c r="R12" s="785"/>
      <c r="S12" s="785"/>
      <c r="T12" s="786"/>
    </row>
    <row r="13" spans="2:20" x14ac:dyDescent="0.25">
      <c r="B13" s="636" t="s">
        <v>292</v>
      </c>
      <c r="C13" s="637"/>
      <c r="D13" s="802"/>
      <c r="E13" s="803"/>
      <c r="F13" s="281">
        <v>0</v>
      </c>
      <c r="G13" s="281"/>
      <c r="H13" s="281"/>
      <c r="I13" s="638"/>
      <c r="J13" s="639">
        <v>1.33</v>
      </c>
      <c r="K13" s="632" t="str">
        <f t="shared" si="0"/>
        <v/>
      </c>
      <c r="L13" s="640" t="s">
        <v>1096</v>
      </c>
      <c r="M13" s="641" t="s">
        <v>1096</v>
      </c>
      <c r="N13" s="641" t="s">
        <v>1096</v>
      </c>
      <c r="O13" s="641">
        <v>0</v>
      </c>
      <c r="P13" s="641">
        <v>0</v>
      </c>
      <c r="Q13" s="642"/>
      <c r="R13" s="806"/>
      <c r="S13" s="806"/>
      <c r="T13" s="807"/>
    </row>
    <row r="14" spans="2:20" x14ac:dyDescent="0.25">
      <c r="B14" s="278" t="s">
        <v>293</v>
      </c>
      <c r="C14" s="279"/>
      <c r="D14" s="783"/>
      <c r="E14" s="784"/>
      <c r="F14" s="280">
        <v>0</v>
      </c>
      <c r="G14" s="280"/>
      <c r="H14" s="280"/>
      <c r="I14" s="630"/>
      <c r="J14" s="631">
        <v>1.33</v>
      </c>
      <c r="K14" s="632" t="str">
        <f t="shared" si="0"/>
        <v/>
      </c>
      <c r="L14" s="633" t="s">
        <v>1096</v>
      </c>
      <c r="M14" s="634" t="s">
        <v>1096</v>
      </c>
      <c r="N14" s="634" t="s">
        <v>1096</v>
      </c>
      <c r="O14" s="634">
        <v>0</v>
      </c>
      <c r="P14" s="634">
        <v>0</v>
      </c>
      <c r="Q14" s="635"/>
      <c r="R14" s="808"/>
      <c r="S14" s="808"/>
      <c r="T14" s="809"/>
    </row>
    <row r="15" spans="2:20" x14ac:dyDescent="0.25">
      <c r="B15" s="636" t="s">
        <v>294</v>
      </c>
      <c r="C15" s="637"/>
      <c r="D15" s="802"/>
      <c r="E15" s="803"/>
      <c r="F15" s="281">
        <v>0</v>
      </c>
      <c r="G15" s="281"/>
      <c r="H15" s="281"/>
      <c r="I15" s="638"/>
      <c r="J15" s="639">
        <v>1.33</v>
      </c>
      <c r="K15" s="632" t="str">
        <f t="shared" si="0"/>
        <v/>
      </c>
      <c r="L15" s="640" t="s">
        <v>1096</v>
      </c>
      <c r="M15" s="641" t="s">
        <v>1096</v>
      </c>
      <c r="N15" s="641" t="s">
        <v>1096</v>
      </c>
      <c r="O15" s="641">
        <v>0</v>
      </c>
      <c r="P15" s="641">
        <v>0</v>
      </c>
      <c r="Q15" s="642"/>
      <c r="R15" s="806"/>
      <c r="S15" s="806"/>
      <c r="T15" s="807"/>
    </row>
    <row r="16" spans="2:20" x14ac:dyDescent="0.25">
      <c r="B16" s="278" t="s">
        <v>295</v>
      </c>
      <c r="C16" s="279"/>
      <c r="D16" s="783"/>
      <c r="E16" s="784"/>
      <c r="F16" s="280">
        <v>0</v>
      </c>
      <c r="G16" s="280"/>
      <c r="H16" s="280"/>
      <c r="I16" s="630"/>
      <c r="J16" s="631">
        <v>1.33</v>
      </c>
      <c r="K16" s="632" t="str">
        <f t="shared" si="0"/>
        <v/>
      </c>
      <c r="L16" s="633" t="s">
        <v>1096</v>
      </c>
      <c r="M16" s="634" t="s">
        <v>1096</v>
      </c>
      <c r="N16" s="634" t="s">
        <v>1096</v>
      </c>
      <c r="O16" s="634">
        <v>0</v>
      </c>
      <c r="P16" s="634">
        <v>0</v>
      </c>
      <c r="Q16" s="635"/>
      <c r="R16" s="808"/>
      <c r="S16" s="808"/>
      <c r="T16" s="809"/>
    </row>
    <row r="17" spans="2:20" x14ac:dyDescent="0.25">
      <c r="B17" s="636" t="s">
        <v>296</v>
      </c>
      <c r="C17" s="637"/>
      <c r="D17" s="802"/>
      <c r="E17" s="803"/>
      <c r="F17" s="281">
        <v>0</v>
      </c>
      <c r="G17" s="281"/>
      <c r="H17" s="281"/>
      <c r="I17" s="638"/>
      <c r="J17" s="639">
        <v>1.33</v>
      </c>
      <c r="K17" s="632" t="str">
        <f t="shared" si="0"/>
        <v/>
      </c>
      <c r="L17" s="640" t="s">
        <v>1096</v>
      </c>
      <c r="M17" s="641" t="s">
        <v>1096</v>
      </c>
      <c r="N17" s="641" t="s">
        <v>1096</v>
      </c>
      <c r="O17" s="641">
        <v>0</v>
      </c>
      <c r="P17" s="641">
        <v>0</v>
      </c>
      <c r="Q17" s="642"/>
      <c r="R17" s="806"/>
      <c r="S17" s="806"/>
      <c r="T17" s="807"/>
    </row>
    <row r="18" spans="2:20" x14ac:dyDescent="0.25">
      <c r="B18" s="278" t="s">
        <v>297</v>
      </c>
      <c r="C18" s="279"/>
      <c r="D18" s="783"/>
      <c r="E18" s="784"/>
      <c r="F18" s="280">
        <v>0</v>
      </c>
      <c r="G18" s="280"/>
      <c r="H18" s="280"/>
      <c r="I18" s="630"/>
      <c r="J18" s="631">
        <v>1.33</v>
      </c>
      <c r="K18" s="632" t="str">
        <f t="shared" si="0"/>
        <v/>
      </c>
      <c r="L18" s="633" t="s">
        <v>1096</v>
      </c>
      <c r="M18" s="634" t="s">
        <v>1096</v>
      </c>
      <c r="N18" s="634" t="s">
        <v>1096</v>
      </c>
      <c r="O18" s="634">
        <v>0</v>
      </c>
      <c r="P18" s="634">
        <v>0</v>
      </c>
      <c r="Q18" s="635"/>
      <c r="R18" s="808"/>
      <c r="S18" s="808"/>
      <c r="T18" s="809"/>
    </row>
    <row r="19" spans="2:20" x14ac:dyDescent="0.25">
      <c r="B19" s="636" t="s">
        <v>298</v>
      </c>
      <c r="C19" s="637"/>
      <c r="D19" s="802"/>
      <c r="E19" s="803"/>
      <c r="F19" s="281">
        <v>0</v>
      </c>
      <c r="G19" s="281"/>
      <c r="H19" s="281"/>
      <c r="I19" s="638"/>
      <c r="J19" s="639">
        <v>1.33</v>
      </c>
      <c r="K19" s="632" t="str">
        <f t="shared" si="0"/>
        <v/>
      </c>
      <c r="L19" s="640" t="s">
        <v>1096</v>
      </c>
      <c r="M19" s="641" t="s">
        <v>1096</v>
      </c>
      <c r="N19" s="641" t="s">
        <v>1096</v>
      </c>
      <c r="O19" s="641">
        <v>0</v>
      </c>
      <c r="P19" s="641">
        <v>0</v>
      </c>
      <c r="Q19" s="642"/>
      <c r="R19" s="806"/>
      <c r="S19" s="806"/>
      <c r="T19" s="807"/>
    </row>
    <row r="20" spans="2:20" x14ac:dyDescent="0.25">
      <c r="B20" s="278" t="s">
        <v>299</v>
      </c>
      <c r="C20" s="279"/>
      <c r="D20" s="783"/>
      <c r="E20" s="784"/>
      <c r="F20" s="280">
        <v>0</v>
      </c>
      <c r="G20" s="280"/>
      <c r="H20" s="280"/>
      <c r="I20" s="630"/>
      <c r="J20" s="631">
        <v>1.33</v>
      </c>
      <c r="K20" s="632" t="str">
        <f t="shared" si="0"/>
        <v/>
      </c>
      <c r="L20" s="633" t="s">
        <v>1096</v>
      </c>
      <c r="M20" s="634" t="s">
        <v>1096</v>
      </c>
      <c r="N20" s="634" t="s">
        <v>1096</v>
      </c>
      <c r="O20" s="634">
        <v>0</v>
      </c>
      <c r="P20" s="634">
        <v>0</v>
      </c>
      <c r="Q20" s="635"/>
      <c r="R20" s="808"/>
      <c r="S20" s="808"/>
      <c r="T20" s="809"/>
    </row>
    <row r="21" spans="2:20" x14ac:dyDescent="0.25">
      <c r="B21" s="636" t="s">
        <v>300</v>
      </c>
      <c r="C21" s="637"/>
      <c r="D21" s="802"/>
      <c r="E21" s="803"/>
      <c r="F21" s="281">
        <v>0</v>
      </c>
      <c r="G21" s="281"/>
      <c r="H21" s="281"/>
      <c r="I21" s="638"/>
      <c r="J21" s="639">
        <v>1.33</v>
      </c>
      <c r="K21" s="632" t="str">
        <f t="shared" si="0"/>
        <v/>
      </c>
      <c r="L21" s="640" t="s">
        <v>1096</v>
      </c>
      <c r="M21" s="641" t="s">
        <v>1096</v>
      </c>
      <c r="N21" s="641" t="s">
        <v>1096</v>
      </c>
      <c r="O21" s="641">
        <v>0</v>
      </c>
      <c r="P21" s="641">
        <v>0</v>
      </c>
      <c r="Q21" s="642"/>
      <c r="R21" s="806"/>
      <c r="S21" s="806"/>
      <c r="T21" s="807"/>
    </row>
    <row r="22" spans="2:20" x14ac:dyDescent="0.25">
      <c r="B22" s="278" t="s">
        <v>301</v>
      </c>
      <c r="C22" s="279"/>
      <c r="D22" s="783"/>
      <c r="E22" s="784"/>
      <c r="F22" s="280">
        <v>0</v>
      </c>
      <c r="G22" s="280"/>
      <c r="H22" s="280"/>
      <c r="I22" s="630"/>
      <c r="J22" s="631">
        <v>1.33</v>
      </c>
      <c r="K22" s="632" t="str">
        <f t="shared" si="0"/>
        <v/>
      </c>
      <c r="L22" s="633" t="s">
        <v>1096</v>
      </c>
      <c r="M22" s="634" t="s">
        <v>1096</v>
      </c>
      <c r="N22" s="634" t="s">
        <v>1096</v>
      </c>
      <c r="O22" s="634">
        <v>0</v>
      </c>
      <c r="P22" s="634">
        <v>0</v>
      </c>
      <c r="Q22" s="635"/>
      <c r="R22" s="808"/>
      <c r="S22" s="808"/>
      <c r="T22" s="809"/>
    </row>
    <row r="23" spans="2:20" x14ac:dyDescent="0.25">
      <c r="B23" s="636" t="s">
        <v>302</v>
      </c>
      <c r="C23" s="637"/>
      <c r="D23" s="802"/>
      <c r="E23" s="803"/>
      <c r="F23" s="281">
        <v>0</v>
      </c>
      <c r="G23" s="281"/>
      <c r="H23" s="281"/>
      <c r="I23" s="638"/>
      <c r="J23" s="639">
        <v>1.33</v>
      </c>
      <c r="K23" s="632" t="str">
        <f t="shared" si="0"/>
        <v/>
      </c>
      <c r="L23" s="640" t="s">
        <v>1096</v>
      </c>
      <c r="M23" s="641" t="s">
        <v>1096</v>
      </c>
      <c r="N23" s="641" t="s">
        <v>1096</v>
      </c>
      <c r="O23" s="641">
        <v>0</v>
      </c>
      <c r="P23" s="641">
        <v>0</v>
      </c>
      <c r="Q23" s="642"/>
      <c r="R23" s="806"/>
      <c r="S23" s="806"/>
      <c r="T23" s="807"/>
    </row>
    <row r="24" spans="2:20" x14ac:dyDescent="0.25">
      <c r="B24" s="278" t="s">
        <v>303</v>
      </c>
      <c r="C24" s="279"/>
      <c r="D24" s="783"/>
      <c r="E24" s="784"/>
      <c r="F24" s="280">
        <v>0</v>
      </c>
      <c r="G24" s="280"/>
      <c r="H24" s="280"/>
      <c r="I24" s="630"/>
      <c r="J24" s="631">
        <v>1.33</v>
      </c>
      <c r="K24" s="632" t="str">
        <f t="shared" si="0"/>
        <v/>
      </c>
      <c r="L24" s="633" t="s">
        <v>1096</v>
      </c>
      <c r="M24" s="634" t="s">
        <v>1096</v>
      </c>
      <c r="N24" s="634" t="s">
        <v>1096</v>
      </c>
      <c r="O24" s="634">
        <v>0</v>
      </c>
      <c r="P24" s="634">
        <v>0</v>
      </c>
      <c r="Q24" s="635"/>
      <c r="R24" s="808"/>
      <c r="S24" s="808"/>
      <c r="T24" s="809"/>
    </row>
    <row r="25" spans="2:20" x14ac:dyDescent="0.25">
      <c r="B25" s="636" t="s">
        <v>304</v>
      </c>
      <c r="C25" s="637"/>
      <c r="D25" s="802"/>
      <c r="E25" s="803"/>
      <c r="F25" s="281">
        <v>0</v>
      </c>
      <c r="G25" s="281"/>
      <c r="H25" s="281"/>
      <c r="I25" s="638"/>
      <c r="J25" s="639">
        <v>1.33</v>
      </c>
      <c r="K25" s="632" t="str">
        <f t="shared" si="0"/>
        <v/>
      </c>
      <c r="L25" s="640" t="s">
        <v>1096</v>
      </c>
      <c r="M25" s="641" t="s">
        <v>1096</v>
      </c>
      <c r="N25" s="641" t="s">
        <v>1096</v>
      </c>
      <c r="O25" s="641">
        <v>0</v>
      </c>
      <c r="P25" s="641">
        <v>0</v>
      </c>
      <c r="Q25" s="642"/>
      <c r="R25" s="806"/>
      <c r="S25" s="806"/>
      <c r="T25" s="807"/>
    </row>
    <row r="26" spans="2:20" x14ac:dyDescent="0.25">
      <c r="B26" s="278" t="s">
        <v>305</v>
      </c>
      <c r="C26" s="279"/>
      <c r="D26" s="783"/>
      <c r="E26" s="784"/>
      <c r="F26" s="280">
        <v>0</v>
      </c>
      <c r="G26" s="280"/>
      <c r="H26" s="280"/>
      <c r="I26" s="630"/>
      <c r="J26" s="631">
        <v>1.33</v>
      </c>
      <c r="K26" s="632" t="str">
        <f t="shared" si="0"/>
        <v/>
      </c>
      <c r="L26" s="633" t="s">
        <v>1096</v>
      </c>
      <c r="M26" s="634" t="s">
        <v>1096</v>
      </c>
      <c r="N26" s="634" t="s">
        <v>1096</v>
      </c>
      <c r="O26" s="634">
        <v>0</v>
      </c>
      <c r="P26" s="634">
        <v>0</v>
      </c>
      <c r="Q26" s="635"/>
      <c r="R26" s="808"/>
      <c r="S26" s="808"/>
      <c r="T26" s="809"/>
    </row>
    <row r="27" spans="2:20" x14ac:dyDescent="0.25">
      <c r="B27" s="636" t="s">
        <v>328</v>
      </c>
      <c r="C27" s="637"/>
      <c r="D27" s="802"/>
      <c r="E27" s="803"/>
      <c r="F27" s="280">
        <v>0</v>
      </c>
      <c r="G27" s="643"/>
      <c r="H27" s="643"/>
      <c r="I27" s="644"/>
      <c r="J27" s="645">
        <v>1.33</v>
      </c>
      <c r="K27" s="632" t="str">
        <f t="shared" si="0"/>
        <v/>
      </c>
      <c r="L27" s="646" t="s">
        <v>1096</v>
      </c>
      <c r="M27" s="647" t="s">
        <v>1096</v>
      </c>
      <c r="N27" s="647" t="s">
        <v>1096</v>
      </c>
      <c r="O27" s="647">
        <v>0</v>
      </c>
      <c r="P27" s="647">
        <v>0</v>
      </c>
      <c r="Q27" s="648"/>
      <c r="R27" s="907"/>
      <c r="S27" s="907"/>
      <c r="T27" s="908"/>
    </row>
    <row r="28" spans="2:20" ht="13.8" thickBot="1" x14ac:dyDescent="0.3">
      <c r="B28" s="282" t="s">
        <v>329</v>
      </c>
      <c r="C28" s="283"/>
      <c r="D28" s="810"/>
      <c r="E28" s="811"/>
      <c r="F28" s="284">
        <v>0</v>
      </c>
      <c r="G28" s="284"/>
      <c r="H28" s="284"/>
      <c r="I28" s="649"/>
      <c r="J28" s="650">
        <v>1.33</v>
      </c>
      <c r="K28" s="651" t="str">
        <f t="shared" si="0"/>
        <v/>
      </c>
      <c r="L28" s="652"/>
      <c r="M28" s="653"/>
      <c r="N28" s="653"/>
      <c r="O28" s="653">
        <v>0</v>
      </c>
      <c r="P28" s="653">
        <v>0</v>
      </c>
      <c r="Q28" s="654"/>
      <c r="R28" s="812"/>
      <c r="S28" s="812"/>
      <c r="T28" s="813"/>
    </row>
    <row r="57" spans="3:3" x14ac:dyDescent="0.25">
      <c r="C57" s="655" t="s">
        <v>288</v>
      </c>
    </row>
    <row r="58" spans="3:3" x14ac:dyDescent="0.25">
      <c r="C58" s="655" t="s">
        <v>330</v>
      </c>
    </row>
  </sheetData>
  <mergeCells count="46">
    <mergeCell ref="B5:T6"/>
    <mergeCell ref="B7:J7"/>
    <mergeCell ref="K7:K8"/>
    <mergeCell ref="L7:T7"/>
    <mergeCell ref="D8:E8"/>
    <mergeCell ref="R8:T8"/>
    <mergeCell ref="D9:E9"/>
    <mergeCell ref="R9:T9"/>
    <mergeCell ref="D10:E10"/>
    <mergeCell ref="R10:T10"/>
    <mergeCell ref="D11:E11"/>
    <mergeCell ref="R11:T11"/>
    <mergeCell ref="D12:E12"/>
    <mergeCell ref="R12:T12"/>
    <mergeCell ref="D13:E13"/>
    <mergeCell ref="R13:T13"/>
    <mergeCell ref="D14:E14"/>
    <mergeCell ref="R14:T14"/>
    <mergeCell ref="D15:E15"/>
    <mergeCell ref="R15:T15"/>
    <mergeCell ref="D16:E16"/>
    <mergeCell ref="R16:T16"/>
    <mergeCell ref="D17:E17"/>
    <mergeCell ref="R17:T17"/>
    <mergeCell ref="D18:E18"/>
    <mergeCell ref="R18:T18"/>
    <mergeCell ref="D19:E19"/>
    <mergeCell ref="R19:T19"/>
    <mergeCell ref="D20:E20"/>
    <mergeCell ref="R20:T20"/>
    <mergeCell ref="D21:E21"/>
    <mergeCell ref="R21:T21"/>
    <mergeCell ref="D22:E22"/>
    <mergeCell ref="R22:T22"/>
    <mergeCell ref="D23:E23"/>
    <mergeCell ref="R23:T23"/>
    <mergeCell ref="D27:E27"/>
    <mergeCell ref="R27:T27"/>
    <mergeCell ref="D28:E28"/>
    <mergeCell ref="R28:T28"/>
    <mergeCell ref="D24:E24"/>
    <mergeCell ref="R24:T24"/>
    <mergeCell ref="D25:E25"/>
    <mergeCell ref="R25:T25"/>
    <mergeCell ref="D26:E26"/>
    <mergeCell ref="R26:T26"/>
  </mergeCells>
  <conditionalFormatting sqref="K9">
    <cfRule type="cellIs" dxfId="85" priority="3" stopIfTrue="1" operator="equal">
      <formula>"PASS"</formula>
    </cfRule>
    <cfRule type="cellIs" dxfId="84" priority="4" operator="equal">
      <formula>"FAIL"</formula>
    </cfRule>
  </conditionalFormatting>
  <conditionalFormatting sqref="K10:K28">
    <cfRule type="cellIs" dxfId="83" priority="1" stopIfTrue="1" operator="equal">
      <formula>"PASS"</formula>
    </cfRule>
    <cfRule type="cellIs" dxfId="82" priority="2" operator="equal">
      <formula>"FAIL"</formula>
    </cfRule>
  </conditionalFormatting>
  <dataValidations count="1">
    <dataValidation type="list" allowBlank="1" showInputMessage="1" showErrorMessage="1" sqref="D9:D28">
      <formula1>$C$57:$C$58</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1" tint="0.34998626667073579"/>
  </sheetPr>
  <dimension ref="A1:X39"/>
  <sheetViews>
    <sheetView showGridLines="0" workbookViewId="0">
      <selection activeCell="B13" sqref="B13"/>
    </sheetView>
  </sheetViews>
  <sheetFormatPr defaultColWidth="9.109375" defaultRowHeight="13.2" x14ac:dyDescent="0.25"/>
  <cols>
    <col min="1" max="1" width="5.88671875" style="115" customWidth="1"/>
    <col min="2" max="6" width="3.6640625" style="115" customWidth="1"/>
    <col min="7" max="7" width="7" style="115" customWidth="1"/>
    <col min="8" max="9" width="7.5546875" style="115" customWidth="1"/>
    <col min="10" max="10" width="8.33203125" style="115" customWidth="1"/>
    <col min="11" max="22" width="4.33203125" style="115" customWidth="1"/>
    <col min="23" max="23" width="7.44140625" style="115" customWidth="1"/>
    <col min="24" max="24" width="10.44140625" style="115" customWidth="1"/>
    <col min="25" max="16384" width="9.109375" style="115"/>
  </cols>
  <sheetData>
    <row r="1" spans="1:24" ht="31.5" customHeight="1" thickBot="1" x14ac:dyDescent="0.3">
      <c r="A1" s="420"/>
      <c r="B1" s="421"/>
      <c r="C1" s="421"/>
      <c r="D1" s="421"/>
      <c r="E1" s="421"/>
      <c r="F1" s="421"/>
      <c r="G1" s="422"/>
      <c r="H1" s="422"/>
      <c r="I1" s="422"/>
      <c r="J1" s="422"/>
      <c r="K1" s="422"/>
      <c r="L1" s="423"/>
      <c r="M1" s="422"/>
      <c r="N1" s="423" t="s">
        <v>315</v>
      </c>
      <c r="O1" s="422"/>
      <c r="P1" s="422"/>
      <c r="Q1" s="422"/>
      <c r="R1" s="422"/>
      <c r="S1" s="422"/>
      <c r="T1" s="422"/>
      <c r="U1" s="422"/>
      <c r="V1" s="422"/>
      <c r="W1" s="422"/>
      <c r="X1" s="424"/>
    </row>
    <row r="2" spans="1:24" x14ac:dyDescent="0.25">
      <c r="A2" s="383" t="s">
        <v>116</v>
      </c>
      <c r="B2" s="425"/>
      <c r="C2" s="425"/>
      <c r="D2" s="425"/>
      <c r="E2" s="425"/>
      <c r="F2" s="425"/>
      <c r="G2" s="425"/>
      <c r="H2" s="425"/>
      <c r="I2" s="425"/>
      <c r="J2" s="426"/>
      <c r="K2" s="383" t="s">
        <v>149</v>
      </c>
      <c r="L2" s="425"/>
      <c r="M2" s="425"/>
      <c r="N2" s="425"/>
      <c r="O2" s="425"/>
      <c r="P2" s="425"/>
      <c r="Q2" s="425"/>
      <c r="R2" s="426"/>
      <c r="S2" s="383" t="s">
        <v>57</v>
      </c>
      <c r="T2" s="425"/>
      <c r="U2" s="425"/>
      <c r="V2" s="425"/>
      <c r="W2" s="425"/>
      <c r="X2" s="426"/>
    </row>
    <row r="3" spans="1:24" x14ac:dyDescent="0.25">
      <c r="A3" s="246" t="s">
        <v>66</v>
      </c>
      <c r="B3" s="36"/>
      <c r="C3" s="935" t="str">
        <f>'Title Page'!C5</f>
        <v xml:space="preserve"> </v>
      </c>
      <c r="D3" s="935"/>
      <c r="E3" s="935"/>
      <c r="F3" s="935"/>
      <c r="G3" s="935"/>
      <c r="H3" s="935"/>
      <c r="I3" s="935"/>
      <c r="J3" s="936"/>
      <c r="K3" s="246" t="s">
        <v>66</v>
      </c>
      <c r="L3" s="36"/>
      <c r="M3" s="937" t="str">
        <f>'Title Page'!C6</f>
        <v xml:space="preserve"> </v>
      </c>
      <c r="N3" s="937"/>
      <c r="O3" s="937"/>
      <c r="P3" s="937"/>
      <c r="Q3" s="937"/>
      <c r="R3" s="938"/>
      <c r="S3" s="246" t="s">
        <v>150</v>
      </c>
      <c r="T3" s="36"/>
      <c r="U3" s="36"/>
      <c r="V3" s="939"/>
      <c r="W3" s="939"/>
      <c r="X3" s="940"/>
    </row>
    <row r="4" spans="1:24" x14ac:dyDescent="0.25">
      <c r="A4" s="114" t="s">
        <v>116</v>
      </c>
      <c r="B4" s="37"/>
      <c r="C4" s="37"/>
      <c r="D4" s="37"/>
      <c r="E4" s="37"/>
      <c r="F4" s="37"/>
      <c r="G4" s="37"/>
      <c r="H4" s="37"/>
      <c r="I4" s="37"/>
      <c r="J4" s="55"/>
      <c r="K4" s="114" t="s">
        <v>151</v>
      </c>
      <c r="L4" s="37"/>
      <c r="M4" s="37"/>
      <c r="N4" s="37"/>
      <c r="O4" s="55"/>
      <c r="P4" s="114" t="s">
        <v>152</v>
      </c>
      <c r="Q4" s="37"/>
      <c r="R4" s="37"/>
      <c r="S4" s="37"/>
      <c r="T4" s="55"/>
      <c r="U4" s="114" t="s">
        <v>138</v>
      </c>
      <c r="V4" s="37"/>
      <c r="W4" s="37"/>
      <c r="X4" s="55"/>
    </row>
    <row r="5" spans="1:24" x14ac:dyDescent="0.25">
      <c r="A5" s="246" t="s">
        <v>68</v>
      </c>
      <c r="B5" s="36"/>
      <c r="C5" s="937" t="str">
        <f>'Title Page'!C4</f>
        <v xml:space="preserve"> </v>
      </c>
      <c r="D5" s="937"/>
      <c r="E5" s="937"/>
      <c r="F5" s="937"/>
      <c r="G5" s="937"/>
      <c r="H5" s="937"/>
      <c r="I5" s="937"/>
      <c r="J5" s="938"/>
      <c r="K5" s="246" t="s">
        <v>61</v>
      </c>
      <c r="L5" s="36"/>
      <c r="M5" s="937">
        <f>'Title Page'!C20</f>
        <v>0</v>
      </c>
      <c r="N5" s="937"/>
      <c r="O5" s="938"/>
      <c r="P5" s="941" t="str">
        <f>'Title Page'!C7</f>
        <v xml:space="preserve"> </v>
      </c>
      <c r="Q5" s="899"/>
      <c r="R5" s="899"/>
      <c r="S5" s="899"/>
      <c r="T5" s="900"/>
      <c r="U5" s="942" t="str">
        <f>'Title Page'!C8</f>
        <v xml:space="preserve"> </v>
      </c>
      <c r="V5" s="943"/>
      <c r="W5" s="943"/>
      <c r="X5" s="944"/>
    </row>
    <row r="6" spans="1:24" x14ac:dyDescent="0.25">
      <c r="A6" s="114" t="s">
        <v>63</v>
      </c>
      <c r="B6" s="37"/>
      <c r="C6" s="37"/>
      <c r="D6" s="37"/>
      <c r="E6" s="37"/>
      <c r="F6" s="37"/>
      <c r="G6" s="37"/>
      <c r="H6" s="37"/>
      <c r="I6" s="55"/>
      <c r="J6" s="114" t="s">
        <v>153</v>
      </c>
      <c r="K6" s="37"/>
      <c r="L6" s="37"/>
      <c r="M6" s="37"/>
      <c r="N6" s="37"/>
      <c r="O6" s="37"/>
      <c r="P6" s="37"/>
      <c r="Q6" s="37"/>
      <c r="R6" s="37"/>
      <c r="S6" s="37"/>
      <c r="T6" s="55"/>
      <c r="U6" s="114" t="s">
        <v>63</v>
      </c>
      <c r="V6" s="37"/>
      <c r="W6" s="37"/>
      <c r="X6" s="55"/>
    </row>
    <row r="7" spans="1:24" x14ac:dyDescent="0.25">
      <c r="A7" s="246" t="s">
        <v>68</v>
      </c>
      <c r="B7" s="36"/>
      <c r="C7" s="821"/>
      <c r="D7" s="821"/>
      <c r="E7" s="821"/>
      <c r="F7" s="821"/>
      <c r="G7" s="821"/>
      <c r="H7" s="821"/>
      <c r="I7" s="945"/>
      <c r="J7" s="246" t="s">
        <v>154</v>
      </c>
      <c r="K7" s="946" t="str">
        <f>'Title Page'!C9</f>
        <v xml:space="preserve"> </v>
      </c>
      <c r="L7" s="946"/>
      <c r="M7" s="946"/>
      <c r="N7" s="946"/>
      <c r="O7" s="946"/>
      <c r="P7" s="946"/>
      <c r="Q7" s="946"/>
      <c r="R7" s="946"/>
      <c r="S7" s="946"/>
      <c r="T7" s="947"/>
      <c r="U7" s="246" t="s">
        <v>61</v>
      </c>
      <c r="V7" s="946" t="str">
        <f>'Title Page'!C10</f>
        <v xml:space="preserve"> </v>
      </c>
      <c r="W7" s="946"/>
      <c r="X7" s="947"/>
    </row>
    <row r="8" spans="1:24" x14ac:dyDescent="0.25">
      <c r="A8" s="114" t="s">
        <v>155</v>
      </c>
      <c r="B8" s="37"/>
      <c r="C8" s="37"/>
      <c r="D8" s="37"/>
      <c r="E8" s="247" t="s">
        <v>156</v>
      </c>
      <c r="F8" s="37"/>
      <c r="G8" s="37"/>
      <c r="H8" s="37"/>
      <c r="I8" s="37"/>
      <c r="J8" s="247" t="s">
        <v>157</v>
      </c>
      <c r="K8" s="37"/>
      <c r="L8" s="37"/>
      <c r="M8" s="37"/>
      <c r="N8" s="37"/>
      <c r="O8" s="37"/>
      <c r="P8" s="247" t="s">
        <v>158</v>
      </c>
      <c r="Q8" s="37"/>
      <c r="R8" s="37"/>
      <c r="S8" s="37"/>
      <c r="T8" s="55"/>
      <c r="U8" s="114" t="s">
        <v>159</v>
      </c>
      <c r="V8" s="37"/>
      <c r="W8" s="37"/>
      <c r="X8" s="55"/>
    </row>
    <row r="9" spans="1:24" x14ac:dyDescent="0.25">
      <c r="A9" s="246" t="s">
        <v>160</v>
      </c>
      <c r="B9" s="36"/>
      <c r="C9" s="36"/>
      <c r="D9" s="36"/>
      <c r="E9" s="248" t="s">
        <v>161</v>
      </c>
      <c r="F9" s="36"/>
      <c r="G9" s="36"/>
      <c r="H9" s="36"/>
      <c r="I9" s="36"/>
      <c r="J9" s="248" t="s">
        <v>162</v>
      </c>
      <c r="K9" s="36"/>
      <c r="L9" s="36"/>
      <c r="M9" s="36"/>
      <c r="N9" s="36"/>
      <c r="O9" s="36"/>
      <c r="P9" s="248" t="s">
        <v>163</v>
      </c>
      <c r="Q9" s="36"/>
      <c r="R9" s="36"/>
      <c r="S9" s="36"/>
      <c r="T9" s="54"/>
      <c r="U9" s="948"/>
      <c r="V9" s="939"/>
      <c r="W9" s="939"/>
      <c r="X9" s="940"/>
    </row>
    <row r="10" spans="1:24" ht="16.2" thickBot="1" x14ac:dyDescent="0.35">
      <c r="A10" s="36"/>
      <c r="B10" s="36"/>
      <c r="C10" s="36"/>
      <c r="D10" s="36"/>
      <c r="E10" s="36"/>
      <c r="F10" s="36"/>
      <c r="G10" s="36"/>
      <c r="H10" s="36"/>
      <c r="I10" s="36"/>
      <c r="J10" s="36"/>
      <c r="K10" s="36"/>
      <c r="L10" s="249" t="s">
        <v>164</v>
      </c>
      <c r="M10" s="36"/>
      <c r="N10" s="36"/>
      <c r="O10" s="36"/>
      <c r="P10" s="36"/>
      <c r="Q10" s="36"/>
      <c r="R10" s="35"/>
      <c r="S10" s="35"/>
      <c r="T10" s="35"/>
      <c r="U10" s="35"/>
    </row>
    <row r="11" spans="1:24" x14ac:dyDescent="0.25">
      <c r="A11" s="250"/>
      <c r="R11" s="251"/>
      <c r="S11" s="252"/>
      <c r="T11" s="252"/>
      <c r="U11" s="253"/>
      <c r="V11" s="254" t="s">
        <v>165</v>
      </c>
      <c r="W11" s="252"/>
      <c r="X11" s="255"/>
    </row>
    <row r="12" spans="1:24" x14ac:dyDescent="0.25">
      <c r="A12" s="38"/>
      <c r="B12" s="36"/>
      <c r="C12" s="36"/>
      <c r="D12" s="36"/>
      <c r="E12" s="36"/>
      <c r="F12" s="36" t="s">
        <v>166</v>
      </c>
      <c r="G12" s="36"/>
      <c r="H12" s="36"/>
      <c r="I12" s="36"/>
      <c r="J12" s="36"/>
      <c r="K12" s="36"/>
      <c r="L12" s="36"/>
      <c r="M12" s="36"/>
      <c r="N12" s="36"/>
      <c r="O12" s="36"/>
      <c r="P12" s="36"/>
      <c r="Q12" s="36"/>
      <c r="R12" s="256" t="s">
        <v>167</v>
      </c>
      <c r="S12" s="257"/>
      <c r="T12" s="257"/>
      <c r="U12" s="258"/>
      <c r="V12" s="259" t="s">
        <v>168</v>
      </c>
      <c r="W12" s="257"/>
      <c r="X12" s="260"/>
    </row>
    <row r="13" spans="1:24" x14ac:dyDescent="0.25">
      <c r="A13" s="38"/>
      <c r="B13" s="36"/>
      <c r="C13" s="36"/>
      <c r="D13" s="36"/>
      <c r="E13" s="36"/>
      <c r="F13" s="36"/>
      <c r="G13" s="36"/>
      <c r="H13" s="36"/>
      <c r="I13" s="38"/>
      <c r="J13" s="36"/>
      <c r="K13" s="36"/>
      <c r="L13" s="36"/>
      <c r="M13" s="36"/>
      <c r="N13" s="36"/>
      <c r="O13" s="36"/>
      <c r="P13" s="36"/>
      <c r="Q13" s="36"/>
      <c r="R13" s="256" t="s">
        <v>169</v>
      </c>
      <c r="S13" s="257"/>
      <c r="T13" s="257"/>
      <c r="U13" s="258"/>
      <c r="V13" s="259" t="s">
        <v>170</v>
      </c>
      <c r="W13" s="257"/>
      <c r="X13" s="260"/>
    </row>
    <row r="14" spans="1:24" x14ac:dyDescent="0.25">
      <c r="A14" s="38"/>
      <c r="B14" s="36"/>
      <c r="C14" s="36"/>
      <c r="D14" s="36"/>
      <c r="E14" s="36"/>
      <c r="F14" s="36"/>
      <c r="G14" s="36"/>
      <c r="H14" s="36"/>
      <c r="I14" s="38"/>
      <c r="J14" s="36"/>
      <c r="K14" s="36"/>
      <c r="L14" s="36"/>
      <c r="M14" s="36"/>
      <c r="N14" s="36"/>
      <c r="O14" s="36"/>
      <c r="P14" s="36"/>
      <c r="Q14" s="36"/>
      <c r="R14" s="928" t="s">
        <v>171</v>
      </c>
      <c r="S14" s="929"/>
      <c r="T14" s="929"/>
      <c r="U14" s="930"/>
      <c r="V14" s="35"/>
      <c r="W14" s="35"/>
      <c r="X14" s="39"/>
    </row>
    <row r="15" spans="1:24" x14ac:dyDescent="0.25">
      <c r="A15" s="38"/>
      <c r="B15" s="36"/>
      <c r="C15" s="36"/>
      <c r="D15" s="36"/>
      <c r="E15" s="36"/>
      <c r="F15" s="36"/>
      <c r="G15" s="36"/>
      <c r="H15" s="36"/>
      <c r="I15" s="38"/>
      <c r="J15" s="36"/>
      <c r="K15" s="36"/>
      <c r="L15" s="36"/>
      <c r="M15" s="36"/>
      <c r="N15" s="36"/>
      <c r="O15" s="36"/>
      <c r="P15" s="36"/>
      <c r="Q15" s="36"/>
      <c r="R15" s="925" t="s">
        <v>172</v>
      </c>
      <c r="S15" s="926"/>
      <c r="T15" s="926"/>
      <c r="U15" s="927"/>
      <c r="V15" s="36"/>
      <c r="W15" s="36"/>
      <c r="X15" s="40"/>
    </row>
    <row r="16" spans="1:24" x14ac:dyDescent="0.25">
      <c r="A16" s="38"/>
      <c r="B16" s="36"/>
      <c r="C16" s="36"/>
      <c r="D16" s="36"/>
      <c r="E16" s="36"/>
      <c r="F16" s="36"/>
      <c r="G16" s="36"/>
      <c r="H16" s="36"/>
      <c r="I16" s="38"/>
      <c r="J16" s="36"/>
      <c r="K16" s="36"/>
      <c r="L16" s="36"/>
      <c r="M16" s="36"/>
      <c r="N16" s="36"/>
      <c r="O16" s="36"/>
      <c r="P16" s="36"/>
      <c r="Q16" s="36"/>
      <c r="R16" s="922" t="s">
        <v>171</v>
      </c>
      <c r="S16" s="923"/>
      <c r="T16" s="923"/>
      <c r="U16" s="924"/>
      <c r="V16" s="37"/>
      <c r="W16" s="37"/>
      <c r="X16" s="41"/>
    </row>
    <row r="17" spans="1:24" x14ac:dyDescent="0.25">
      <c r="A17" s="38"/>
      <c r="B17" s="36"/>
      <c r="C17" s="36"/>
      <c r="D17" s="36"/>
      <c r="E17" s="36"/>
      <c r="F17" s="36"/>
      <c r="G17" s="36"/>
      <c r="H17" s="36"/>
      <c r="I17" s="38"/>
      <c r="J17" s="36"/>
      <c r="K17" s="36"/>
      <c r="L17" s="36"/>
      <c r="M17" s="36"/>
      <c r="N17" s="36"/>
      <c r="O17" s="36"/>
      <c r="P17" s="36"/>
      <c r="Q17" s="36"/>
      <c r="R17" s="925" t="s">
        <v>173</v>
      </c>
      <c r="S17" s="926"/>
      <c r="T17" s="926"/>
      <c r="U17" s="927"/>
      <c r="V17" s="36"/>
      <c r="W17" s="36"/>
      <c r="X17" s="40"/>
    </row>
    <row r="18" spans="1:24" x14ac:dyDescent="0.25">
      <c r="A18" s="38"/>
      <c r="B18" s="36"/>
      <c r="C18" s="36"/>
      <c r="D18" s="36"/>
      <c r="E18" s="36"/>
      <c r="F18" s="36"/>
      <c r="G18" s="36"/>
      <c r="H18" s="36"/>
      <c r="I18" s="38"/>
      <c r="J18" s="36"/>
      <c r="K18" s="36"/>
      <c r="L18" s="36"/>
      <c r="M18" s="36"/>
      <c r="N18" s="36"/>
      <c r="O18" s="36"/>
      <c r="P18" s="36"/>
      <c r="Q18" s="36"/>
      <c r="R18" s="928" t="s">
        <v>174</v>
      </c>
      <c r="S18" s="929"/>
      <c r="T18" s="929"/>
      <c r="U18" s="930"/>
      <c r="V18" s="35"/>
      <c r="W18" s="35"/>
      <c r="X18" s="39"/>
    </row>
    <row r="19" spans="1:24" ht="13.8" thickBot="1" x14ac:dyDescent="0.3">
      <c r="A19" s="38"/>
      <c r="B19" s="36"/>
      <c r="C19" s="36"/>
      <c r="D19" s="36"/>
      <c r="E19" s="36"/>
      <c r="F19" s="36"/>
      <c r="G19" s="36"/>
      <c r="H19" s="36"/>
      <c r="I19" s="38"/>
      <c r="J19" s="36"/>
      <c r="K19" s="36"/>
      <c r="L19" s="36"/>
      <c r="M19" s="36"/>
      <c r="N19" s="36"/>
      <c r="O19" s="36"/>
      <c r="P19" s="36"/>
      <c r="Q19" s="36"/>
      <c r="R19" s="931" t="s">
        <v>175</v>
      </c>
      <c r="S19" s="932"/>
      <c r="T19" s="932"/>
      <c r="U19" s="933"/>
      <c r="V19" s="42"/>
      <c r="W19" s="42"/>
      <c r="X19" s="43"/>
    </row>
    <row r="20" spans="1:24" ht="16.2" thickBot="1" x14ac:dyDescent="0.35">
      <c r="L20" s="261" t="s">
        <v>176</v>
      </c>
    </row>
    <row r="21" spans="1:24" x14ac:dyDescent="0.25">
      <c r="A21" s="427"/>
      <c r="B21" s="428"/>
      <c r="C21" s="429"/>
      <c r="D21" s="429"/>
      <c r="E21" s="429"/>
      <c r="F21" s="430"/>
      <c r="G21" s="427"/>
      <c r="H21" s="430"/>
      <c r="I21" s="430"/>
      <c r="J21" s="430"/>
      <c r="K21" s="431"/>
      <c r="L21" s="432"/>
      <c r="M21" s="432"/>
      <c r="N21" s="433"/>
      <c r="O21" s="434"/>
      <c r="P21" s="433"/>
      <c r="Q21" s="434"/>
      <c r="R21" s="433"/>
      <c r="S21" s="434"/>
      <c r="T21" s="433"/>
      <c r="U21" s="434"/>
      <c r="V21" s="435"/>
      <c r="W21" s="436" t="s">
        <v>177</v>
      </c>
      <c r="X21" s="437"/>
    </row>
    <row r="22" spans="1:24" x14ac:dyDescent="0.25">
      <c r="A22" s="438" t="s">
        <v>177</v>
      </c>
      <c r="B22" s="439"/>
      <c r="C22" s="425"/>
      <c r="D22" s="440" t="s">
        <v>178</v>
      </c>
      <c r="E22" s="425"/>
      <c r="F22" s="426"/>
      <c r="G22" s="438" t="s">
        <v>179</v>
      </c>
      <c r="H22" s="441" t="s">
        <v>179</v>
      </c>
      <c r="I22" s="441" t="s">
        <v>180</v>
      </c>
      <c r="J22" s="441" t="s">
        <v>180</v>
      </c>
      <c r="K22" s="442" t="s">
        <v>181</v>
      </c>
      <c r="L22" s="443"/>
      <c r="M22" s="443"/>
      <c r="N22" s="444"/>
      <c r="O22" s="445" t="s">
        <v>182</v>
      </c>
      <c r="P22" s="444"/>
      <c r="Q22" s="445" t="s">
        <v>183</v>
      </c>
      <c r="R22" s="444"/>
      <c r="S22" s="445" t="s">
        <v>184</v>
      </c>
      <c r="T22" s="444"/>
      <c r="U22" s="445" t="s">
        <v>185</v>
      </c>
      <c r="V22" s="446"/>
      <c r="W22" s="438" t="s">
        <v>186</v>
      </c>
      <c r="X22" s="447" t="s">
        <v>116</v>
      </c>
    </row>
    <row r="23" spans="1:24" x14ac:dyDescent="0.25">
      <c r="A23" s="448" t="s">
        <v>187</v>
      </c>
      <c r="B23" s="449"/>
      <c r="C23" s="450"/>
      <c r="D23" s="450"/>
      <c r="E23" s="450"/>
      <c r="F23" s="451"/>
      <c r="G23" s="448" t="s">
        <v>66</v>
      </c>
      <c r="H23" s="452" t="s">
        <v>138</v>
      </c>
      <c r="I23" s="452" t="s">
        <v>188</v>
      </c>
      <c r="J23" s="452" t="s">
        <v>189</v>
      </c>
      <c r="K23" s="453"/>
      <c r="L23" s="450"/>
      <c r="M23" s="450"/>
      <c r="N23" s="451"/>
      <c r="O23" s="449"/>
      <c r="P23" s="451"/>
      <c r="Q23" s="449"/>
      <c r="R23" s="451"/>
      <c r="S23" s="449"/>
      <c r="T23" s="454"/>
      <c r="U23" s="455" t="s">
        <v>190</v>
      </c>
      <c r="V23" s="456"/>
      <c r="W23" s="448" t="s">
        <v>187</v>
      </c>
      <c r="X23" s="457" t="s">
        <v>191</v>
      </c>
    </row>
    <row r="24" spans="1:24" x14ac:dyDescent="0.25">
      <c r="A24" s="44"/>
      <c r="B24" s="263" t="s">
        <v>192</v>
      </c>
      <c r="C24" s="263" t="s">
        <v>193</v>
      </c>
      <c r="D24" s="263" t="s">
        <v>194</v>
      </c>
      <c r="E24" s="263" t="s">
        <v>195</v>
      </c>
      <c r="F24" s="263" t="s">
        <v>196</v>
      </c>
      <c r="G24" s="44"/>
      <c r="H24" s="44"/>
      <c r="I24" s="44"/>
      <c r="J24" s="44"/>
      <c r="K24" s="264" t="s">
        <v>197</v>
      </c>
      <c r="L24" s="265" t="s">
        <v>198</v>
      </c>
      <c r="M24" s="265" t="s">
        <v>199</v>
      </c>
      <c r="N24" s="265" t="s">
        <v>200</v>
      </c>
      <c r="O24" s="265" t="s">
        <v>201</v>
      </c>
      <c r="P24" s="265" t="s">
        <v>202</v>
      </c>
      <c r="Q24" s="265" t="s">
        <v>203</v>
      </c>
      <c r="R24" s="265" t="s">
        <v>204</v>
      </c>
      <c r="S24" s="265" t="s">
        <v>205</v>
      </c>
      <c r="T24" s="265" t="s">
        <v>206</v>
      </c>
      <c r="U24" s="265" t="s">
        <v>205</v>
      </c>
      <c r="V24" s="266" t="s">
        <v>206</v>
      </c>
      <c r="W24" s="44"/>
      <c r="X24" s="45"/>
    </row>
    <row r="25" spans="1:24" x14ac:dyDescent="0.25">
      <c r="A25" s="44"/>
      <c r="B25" s="44"/>
      <c r="C25" s="44"/>
      <c r="D25" s="44"/>
      <c r="E25" s="44"/>
      <c r="F25" s="44"/>
      <c r="G25" s="44"/>
      <c r="H25" s="44"/>
      <c r="I25" s="44"/>
      <c r="J25" s="44"/>
      <c r="K25" s="46"/>
      <c r="L25" s="44"/>
      <c r="M25" s="44"/>
      <c r="N25" s="44"/>
      <c r="O25" s="44"/>
      <c r="P25" s="44"/>
      <c r="Q25" s="44"/>
      <c r="R25" s="44"/>
      <c r="S25" s="44"/>
      <c r="T25" s="44"/>
      <c r="U25" s="44"/>
      <c r="V25" s="47"/>
      <c r="W25" s="44"/>
      <c r="X25" s="45"/>
    </row>
    <row r="26" spans="1:24" x14ac:dyDescent="0.25">
      <c r="A26" s="44"/>
      <c r="B26" s="44"/>
      <c r="C26" s="44"/>
      <c r="D26" s="44"/>
      <c r="E26" s="44"/>
      <c r="F26" s="44"/>
      <c r="G26" s="44"/>
      <c r="H26" s="44"/>
      <c r="I26" s="44"/>
      <c r="J26" s="44"/>
      <c r="K26" s="46"/>
      <c r="L26" s="44"/>
      <c r="N26" s="44"/>
      <c r="O26" s="44"/>
      <c r="P26" s="44"/>
      <c r="Q26" s="44"/>
      <c r="R26" s="44"/>
      <c r="S26" s="44"/>
      <c r="T26" s="44"/>
      <c r="U26" s="44"/>
      <c r="V26" s="47"/>
      <c r="W26" s="44"/>
      <c r="X26" s="45"/>
    </row>
    <row r="27" spans="1:24" x14ac:dyDescent="0.25">
      <c r="A27" s="44"/>
      <c r="B27" s="44"/>
      <c r="C27" s="44"/>
      <c r="D27" s="44"/>
      <c r="E27" s="44"/>
      <c r="F27" s="44"/>
      <c r="G27" s="44"/>
      <c r="H27" s="44"/>
      <c r="I27" s="44"/>
      <c r="J27" s="44"/>
      <c r="K27" s="46"/>
      <c r="L27" s="44"/>
      <c r="M27" s="44"/>
      <c r="N27" s="44"/>
      <c r="O27" s="44"/>
      <c r="P27" s="44"/>
      <c r="Q27" s="44"/>
      <c r="R27" s="44"/>
      <c r="S27" s="44"/>
      <c r="T27" s="44"/>
      <c r="U27" s="44"/>
      <c r="V27" s="47"/>
      <c r="W27" s="44"/>
      <c r="X27" s="45"/>
    </row>
    <row r="28" spans="1:24" x14ac:dyDescent="0.25">
      <c r="A28" s="44"/>
      <c r="B28" s="44"/>
      <c r="C28" s="44"/>
      <c r="D28" s="44"/>
      <c r="E28" s="44"/>
      <c r="F28" s="44"/>
      <c r="G28" s="44"/>
      <c r="H28" s="44"/>
      <c r="I28" s="44"/>
      <c r="J28" s="44"/>
      <c r="K28" s="46"/>
      <c r="L28" s="44"/>
      <c r="M28" s="44"/>
      <c r="N28" s="44"/>
      <c r="O28" s="44"/>
      <c r="P28" s="44"/>
      <c r="Q28" s="44"/>
      <c r="R28" s="44"/>
      <c r="S28" s="44"/>
      <c r="T28" s="44"/>
      <c r="U28" s="44"/>
      <c r="V28" s="47"/>
      <c r="W28" s="44"/>
      <c r="X28" s="45"/>
    </row>
    <row r="29" spans="1:24" x14ac:dyDescent="0.25">
      <c r="A29" s="44"/>
      <c r="B29" s="44"/>
      <c r="C29" s="44"/>
      <c r="D29" s="44"/>
      <c r="E29" s="44"/>
      <c r="F29" s="44"/>
      <c r="G29" s="44"/>
      <c r="H29" s="44"/>
      <c r="I29" s="44"/>
      <c r="J29" s="44"/>
      <c r="K29" s="46"/>
      <c r="L29" s="44"/>
      <c r="M29" s="44"/>
      <c r="N29" s="44"/>
      <c r="O29" s="44"/>
      <c r="P29" s="44"/>
      <c r="Q29" s="44"/>
      <c r="R29" s="44"/>
      <c r="S29" s="44"/>
      <c r="T29" s="44"/>
      <c r="U29" s="44"/>
      <c r="V29" s="47"/>
      <c r="W29" s="44"/>
      <c r="X29" s="45"/>
    </row>
    <row r="30" spans="1:24" x14ac:dyDescent="0.25">
      <c r="A30" s="44"/>
      <c r="B30" s="44"/>
      <c r="C30" s="44"/>
      <c r="D30" s="44"/>
      <c r="E30" s="44"/>
      <c r="F30" s="44"/>
      <c r="G30" s="44"/>
      <c r="H30" s="44"/>
      <c r="I30" s="44"/>
      <c r="J30" s="44"/>
      <c r="K30" s="46"/>
      <c r="L30" s="44"/>
      <c r="M30" s="44"/>
      <c r="N30" s="44"/>
      <c r="O30" s="44"/>
      <c r="P30" s="44"/>
      <c r="Q30" s="44"/>
      <c r="R30" s="44"/>
      <c r="S30" s="44"/>
      <c r="T30" s="44"/>
      <c r="U30" s="44"/>
      <c r="V30" s="47"/>
      <c r="W30" s="44"/>
      <c r="X30" s="45"/>
    </row>
    <row r="31" spans="1:24" ht="13.8" thickBot="1" x14ac:dyDescent="0.3">
      <c r="A31" s="44"/>
      <c r="B31" s="44"/>
      <c r="C31" s="44"/>
      <c r="D31" s="44"/>
      <c r="E31" s="44"/>
      <c r="F31" s="44"/>
      <c r="G31" s="44"/>
      <c r="H31" s="44"/>
      <c r="I31" s="44"/>
      <c r="J31" s="44"/>
      <c r="K31" s="48"/>
      <c r="L31" s="49"/>
      <c r="M31" s="49"/>
      <c r="N31" s="49"/>
      <c r="O31" s="49"/>
      <c r="P31" s="49"/>
      <c r="Q31" s="49"/>
      <c r="R31" s="49"/>
      <c r="S31" s="49"/>
      <c r="T31" s="49"/>
      <c r="U31" s="49"/>
      <c r="V31" s="50"/>
      <c r="W31" s="44"/>
      <c r="X31" s="51"/>
    </row>
    <row r="32" spans="1:24" x14ac:dyDescent="0.25">
      <c r="A32" s="267" t="s">
        <v>207</v>
      </c>
      <c r="B32" s="52"/>
      <c r="C32" s="52"/>
      <c r="D32" s="52"/>
      <c r="E32" s="52"/>
      <c r="F32" s="52"/>
      <c r="G32" s="52"/>
      <c r="H32" s="52"/>
      <c r="I32" s="52"/>
      <c r="J32" s="52"/>
      <c r="K32" s="52"/>
      <c r="L32" s="52"/>
      <c r="M32" s="52"/>
      <c r="N32" s="52"/>
      <c r="O32" s="52"/>
      <c r="P32" s="52"/>
      <c r="Q32" s="52"/>
      <c r="R32" s="52"/>
      <c r="S32" s="52"/>
      <c r="T32" s="52"/>
      <c r="U32" s="52"/>
      <c r="V32" s="52"/>
      <c r="W32" s="52"/>
      <c r="X32" s="53"/>
    </row>
    <row r="33" spans="1:24" x14ac:dyDescent="0.25">
      <c r="A33" s="38"/>
      <c r="B33" s="36"/>
      <c r="C33" s="36"/>
      <c r="D33" s="36"/>
      <c r="E33" s="36"/>
      <c r="F33" s="36"/>
      <c r="G33" s="36"/>
      <c r="H33" s="36"/>
      <c r="I33" s="36"/>
      <c r="J33" s="36"/>
      <c r="K33" s="36"/>
      <c r="L33" s="36"/>
      <c r="M33" s="36"/>
      <c r="N33" s="36"/>
      <c r="O33" s="36"/>
      <c r="P33" s="36"/>
      <c r="Q33" s="36"/>
      <c r="R33" s="36"/>
      <c r="S33" s="36"/>
      <c r="T33" s="36"/>
      <c r="U33" s="36"/>
      <c r="V33" s="36"/>
      <c r="W33" s="36"/>
      <c r="X33" s="54"/>
    </row>
    <row r="34" spans="1:24" ht="13.8" thickBot="1" x14ac:dyDescent="0.3">
      <c r="A34" s="38"/>
      <c r="B34" s="36"/>
      <c r="C34" s="36"/>
      <c r="D34" s="36"/>
      <c r="E34" s="36"/>
      <c r="F34" s="36"/>
      <c r="G34" s="36"/>
      <c r="H34" s="36"/>
      <c r="I34" s="36"/>
      <c r="J34" s="36"/>
      <c r="K34" s="36"/>
      <c r="L34" s="36"/>
      <c r="M34" s="36"/>
      <c r="N34" s="36"/>
      <c r="O34" s="36"/>
      <c r="P34" s="36"/>
      <c r="Q34" s="36"/>
      <c r="R34" s="36"/>
      <c r="S34" s="36"/>
      <c r="T34" s="36"/>
      <c r="U34" s="36"/>
      <c r="V34" s="36"/>
      <c r="W34" s="36"/>
      <c r="X34" s="54"/>
    </row>
    <row r="35" spans="1:24" x14ac:dyDescent="0.25">
      <c r="A35" s="114" t="s">
        <v>208</v>
      </c>
      <c r="B35" s="37"/>
      <c r="C35" s="37"/>
      <c r="D35" s="37"/>
      <c r="E35" s="37"/>
      <c r="F35" s="37"/>
      <c r="G35" s="55"/>
      <c r="H35" s="114" t="s">
        <v>209</v>
      </c>
      <c r="I35" s="55"/>
      <c r="J35" s="241" t="s">
        <v>138</v>
      </c>
      <c r="M35" s="268" t="s">
        <v>210</v>
      </c>
      <c r="N35" s="56"/>
      <c r="O35" s="56"/>
      <c r="P35" s="56"/>
      <c r="Q35" s="56"/>
      <c r="R35" s="56"/>
      <c r="S35" s="56"/>
      <c r="T35" s="56"/>
      <c r="U35" s="56"/>
      <c r="V35" s="57"/>
      <c r="W35" s="269" t="s">
        <v>138</v>
      </c>
      <c r="X35" s="262"/>
    </row>
    <row r="36" spans="1:24" ht="13.8" thickBot="1" x14ac:dyDescent="0.3">
      <c r="A36" s="246" t="s">
        <v>136</v>
      </c>
      <c r="B36" s="36"/>
      <c r="C36" s="36"/>
      <c r="D36" s="36"/>
      <c r="E36" s="36"/>
      <c r="F36" s="36"/>
      <c r="G36" s="54"/>
      <c r="H36" s="58"/>
      <c r="I36" s="270"/>
      <c r="J36" s="58"/>
      <c r="K36" s="271"/>
      <c r="L36" s="271"/>
      <c r="M36" s="272" t="s">
        <v>211</v>
      </c>
      <c r="N36" s="42"/>
      <c r="O36" s="42"/>
      <c r="P36" s="42"/>
      <c r="Q36" s="42"/>
      <c r="R36" s="42"/>
      <c r="S36" s="42"/>
      <c r="T36" s="42"/>
      <c r="U36" s="42"/>
      <c r="V36" s="59"/>
      <c r="W36" s="60"/>
      <c r="X36" s="61"/>
    </row>
    <row r="37" spans="1:24" ht="4.5" customHeight="1" x14ac:dyDescent="0.25"/>
    <row r="38" spans="1:24" x14ac:dyDescent="0.25">
      <c r="A38" s="238"/>
      <c r="C38" s="934"/>
      <c r="D38" s="934"/>
      <c r="E38" s="934"/>
    </row>
    <row r="39" spans="1:24" x14ac:dyDescent="0.25">
      <c r="A39" s="273"/>
      <c r="C39" s="934"/>
      <c r="D39" s="934"/>
      <c r="E39" s="934"/>
    </row>
  </sheetData>
  <sheetProtection selectLockedCells="1"/>
  <mergeCells count="18">
    <mergeCell ref="R15:U15"/>
    <mergeCell ref="C3:J3"/>
    <mergeCell ref="M3:R3"/>
    <mergeCell ref="V3:X3"/>
    <mergeCell ref="C5:J5"/>
    <mergeCell ref="M5:O5"/>
    <mergeCell ref="P5:T5"/>
    <mergeCell ref="U5:X5"/>
    <mergeCell ref="C7:I7"/>
    <mergeCell ref="K7:T7"/>
    <mergeCell ref="V7:X7"/>
    <mergeCell ref="U9:X9"/>
    <mergeCell ref="R14:U14"/>
    <mergeCell ref="R16:U16"/>
    <mergeCell ref="R17:U17"/>
    <mergeCell ref="R18:U18"/>
    <mergeCell ref="R19:U19"/>
    <mergeCell ref="C38:E39"/>
  </mergeCells>
  <printOptions horizontalCentered="1"/>
  <pageMargins left="0.21" right="0.23" top="0.66" bottom="0.35" header="0.32" footer="0.19"/>
  <pageSetup scale="10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60513" r:id="rId4" name="Check Box 1">
              <controlPr locked="0" defaultSize="0" autoFill="0" autoLine="0" autoPict="0">
                <anchor moveWithCells="1">
                  <from>
                    <xdr:col>3</xdr:col>
                    <xdr:colOff>60960</xdr:colOff>
                    <xdr:row>6</xdr:row>
                    <xdr:rowOff>137160</xdr:rowOff>
                  </from>
                  <to>
                    <xdr:col>4</xdr:col>
                    <xdr:colOff>106680</xdr:colOff>
                    <xdr:row>8</xdr:row>
                    <xdr:rowOff>22860</xdr:rowOff>
                  </to>
                </anchor>
              </controlPr>
            </control>
          </mc:Choice>
        </mc:AlternateContent>
        <mc:AlternateContent xmlns:mc="http://schemas.openxmlformats.org/markup-compatibility/2006">
          <mc:Choice Requires="x14">
            <control shapeId="960514" r:id="rId5" name="Check Box 2">
              <controlPr locked="0" defaultSize="0" autoFill="0" autoLine="0" autoPict="0">
                <anchor moveWithCells="1">
                  <from>
                    <xdr:col>3</xdr:col>
                    <xdr:colOff>60960</xdr:colOff>
                    <xdr:row>7</xdr:row>
                    <xdr:rowOff>137160</xdr:rowOff>
                  </from>
                  <to>
                    <xdr:col>4</xdr:col>
                    <xdr:colOff>106680</xdr:colOff>
                    <xdr:row>9</xdr:row>
                    <xdr:rowOff>22860</xdr:rowOff>
                  </to>
                </anchor>
              </controlPr>
            </control>
          </mc:Choice>
        </mc:AlternateContent>
        <mc:AlternateContent xmlns:mc="http://schemas.openxmlformats.org/markup-compatibility/2006">
          <mc:Choice Requires="x14">
            <control shapeId="960515" r:id="rId6" name="Check Box 3">
              <controlPr locked="0" defaultSize="0" autoFill="0" autoLine="0" autoPict="0">
                <anchor moveWithCells="1">
                  <from>
                    <xdr:col>8</xdr:col>
                    <xdr:colOff>289560</xdr:colOff>
                    <xdr:row>7</xdr:row>
                    <xdr:rowOff>137160</xdr:rowOff>
                  </from>
                  <to>
                    <xdr:col>9</xdr:col>
                    <xdr:colOff>76200</xdr:colOff>
                    <xdr:row>9</xdr:row>
                    <xdr:rowOff>22860</xdr:rowOff>
                  </to>
                </anchor>
              </controlPr>
            </control>
          </mc:Choice>
        </mc:AlternateContent>
        <mc:AlternateContent xmlns:mc="http://schemas.openxmlformats.org/markup-compatibility/2006">
          <mc:Choice Requires="x14">
            <control shapeId="960516" r:id="rId7" name="Check Box 4">
              <controlPr locked="0" defaultSize="0" autoFill="0" autoLine="0" autoPict="0">
                <anchor moveWithCells="1">
                  <from>
                    <xdr:col>8</xdr:col>
                    <xdr:colOff>289560</xdr:colOff>
                    <xdr:row>6</xdr:row>
                    <xdr:rowOff>144780</xdr:rowOff>
                  </from>
                  <to>
                    <xdr:col>9</xdr:col>
                    <xdr:colOff>76200</xdr:colOff>
                    <xdr:row>8</xdr:row>
                    <xdr:rowOff>30480</xdr:rowOff>
                  </to>
                </anchor>
              </controlPr>
            </control>
          </mc:Choice>
        </mc:AlternateContent>
        <mc:AlternateContent xmlns:mc="http://schemas.openxmlformats.org/markup-compatibility/2006">
          <mc:Choice Requires="x14">
            <control shapeId="960517" r:id="rId8" name="Check Box 5">
              <controlPr locked="0" defaultSize="0" autoFill="0" autoLine="0" autoPict="0">
                <anchor moveWithCells="1">
                  <from>
                    <xdr:col>14</xdr:col>
                    <xdr:colOff>76200</xdr:colOff>
                    <xdr:row>6</xdr:row>
                    <xdr:rowOff>137160</xdr:rowOff>
                  </from>
                  <to>
                    <xdr:col>15</xdr:col>
                    <xdr:colOff>83820</xdr:colOff>
                    <xdr:row>8</xdr:row>
                    <xdr:rowOff>22860</xdr:rowOff>
                  </to>
                </anchor>
              </controlPr>
            </control>
          </mc:Choice>
        </mc:AlternateContent>
        <mc:AlternateContent xmlns:mc="http://schemas.openxmlformats.org/markup-compatibility/2006">
          <mc:Choice Requires="x14">
            <control shapeId="960518" r:id="rId9" name="Check Box 6">
              <controlPr locked="0" defaultSize="0" autoFill="0" autoLine="0" autoPict="0">
                <anchor moveWithCells="1">
                  <from>
                    <xdr:col>14</xdr:col>
                    <xdr:colOff>76200</xdr:colOff>
                    <xdr:row>7</xdr:row>
                    <xdr:rowOff>137160</xdr:rowOff>
                  </from>
                  <to>
                    <xdr:col>15</xdr:col>
                    <xdr:colOff>83820</xdr:colOff>
                    <xdr:row>9</xdr:row>
                    <xdr:rowOff>22860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1" tint="0.34998626667073579"/>
    <pageSetUpPr fitToPage="1"/>
  </sheetPr>
  <dimension ref="A1:O43"/>
  <sheetViews>
    <sheetView showGridLines="0" workbookViewId="0">
      <selection activeCell="D20" sqref="D20"/>
    </sheetView>
  </sheetViews>
  <sheetFormatPr defaultColWidth="9.109375" defaultRowHeight="14.4" x14ac:dyDescent="0.3"/>
  <cols>
    <col min="1" max="1" width="6.33203125" style="287" customWidth="1"/>
    <col min="2" max="2" width="8.88671875" style="287" customWidth="1"/>
    <col min="3" max="3" width="16" style="287" customWidth="1"/>
    <col min="4" max="4" width="34.109375" style="287" customWidth="1"/>
    <col min="5" max="5" width="18.88671875" style="287" customWidth="1"/>
    <col min="6" max="6" width="14.44140625" style="287" customWidth="1"/>
    <col min="7" max="16384" width="9.109375" style="287"/>
  </cols>
  <sheetData>
    <row r="1" spans="1:8" ht="30" x14ac:dyDescent="0.5">
      <c r="A1" s="285"/>
      <c r="B1" s="310" t="s">
        <v>255</v>
      </c>
    </row>
    <row r="3" spans="1:8" s="312" customFormat="1" ht="18" x14ac:dyDescent="0.35">
      <c r="A3" s="289" t="s">
        <v>444</v>
      </c>
      <c r="B3" s="311"/>
    </row>
    <row r="4" spans="1:8" s="312" customFormat="1" ht="18" x14ac:dyDescent="0.35">
      <c r="A4" s="289" t="s">
        <v>454</v>
      </c>
      <c r="B4" s="311"/>
    </row>
    <row r="5" spans="1:8" s="312" customFormat="1" ht="18" x14ac:dyDescent="0.35">
      <c r="A5" s="289" t="s">
        <v>445</v>
      </c>
      <c r="B5" s="311"/>
    </row>
    <row r="6" spans="1:8" s="312" customFormat="1" ht="18" x14ac:dyDescent="0.35">
      <c r="A6" s="289" t="s">
        <v>446</v>
      </c>
      <c r="B6" s="311"/>
    </row>
    <row r="7" spans="1:8" ht="15.6" x14ac:dyDescent="0.3">
      <c r="B7" s="289"/>
      <c r="C7" s="290"/>
    </row>
    <row r="8" spans="1:8" ht="9.75" customHeight="1" x14ac:dyDescent="0.3"/>
    <row r="12" spans="1:8" x14ac:dyDescent="0.3">
      <c r="B12" s="949" t="s">
        <v>443</v>
      </c>
      <c r="C12" s="950"/>
      <c r="D12" s="367" t="str">
        <f>'Title Page'!C4</f>
        <v xml:space="preserve"> </v>
      </c>
      <c r="E12" s="291" t="s">
        <v>117</v>
      </c>
      <c r="F12" s="376"/>
    </row>
    <row r="13" spans="1:8" x14ac:dyDescent="0.3">
      <c r="H13" s="292"/>
    </row>
    <row r="14" spans="1:8" x14ac:dyDescent="0.3">
      <c r="B14" s="951" t="s">
        <v>347</v>
      </c>
      <c r="C14" s="951"/>
      <c r="D14" s="951"/>
      <c r="E14" s="951"/>
      <c r="F14" s="951"/>
    </row>
    <row r="15" spans="1:8" x14ac:dyDescent="0.3">
      <c r="B15" s="951"/>
      <c r="C15" s="951"/>
      <c r="D15" s="951"/>
      <c r="E15" s="951"/>
      <c r="F15" s="951"/>
    </row>
    <row r="16" spans="1:8" x14ac:dyDescent="0.3">
      <c r="B16" s="951"/>
      <c r="C16" s="951"/>
      <c r="D16" s="951"/>
      <c r="E16" s="951"/>
      <c r="F16" s="951"/>
    </row>
    <row r="17" spans="2:15" ht="60" customHeight="1" x14ac:dyDescent="0.55000000000000004">
      <c r="B17" s="293" t="s">
        <v>342</v>
      </c>
      <c r="C17" s="293" t="s">
        <v>348</v>
      </c>
      <c r="D17" s="293" t="s">
        <v>349</v>
      </c>
      <c r="E17" s="293" t="s">
        <v>350</v>
      </c>
      <c r="F17" s="293" t="s">
        <v>351</v>
      </c>
      <c r="H17" s="285"/>
      <c r="I17" s="286"/>
      <c r="J17" s="285"/>
      <c r="K17" s="285"/>
      <c r="L17" s="285"/>
      <c r="M17" s="285"/>
      <c r="N17" s="285"/>
      <c r="O17" s="285"/>
    </row>
    <row r="18" spans="2:15" ht="20.25" customHeight="1" x14ac:dyDescent="0.3">
      <c r="B18" s="368"/>
      <c r="C18" s="368"/>
      <c r="D18" s="369"/>
      <c r="E18" s="368"/>
      <c r="F18" s="368"/>
    </row>
    <row r="19" spans="2:15" ht="20.25" customHeight="1" x14ac:dyDescent="0.35">
      <c r="B19" s="370"/>
      <c r="C19" s="370"/>
      <c r="D19" s="371"/>
      <c r="E19" s="370"/>
      <c r="F19" s="370"/>
      <c r="H19" s="289"/>
      <c r="I19" s="290"/>
      <c r="J19" s="290"/>
      <c r="K19" s="288"/>
      <c r="L19" s="288"/>
      <c r="M19" s="288"/>
      <c r="N19" s="288"/>
      <c r="O19" s="288"/>
    </row>
    <row r="20" spans="2:15" ht="20.25" customHeight="1" x14ac:dyDescent="0.35">
      <c r="B20" s="372"/>
      <c r="C20" s="372"/>
      <c r="D20" s="373"/>
      <c r="E20" s="372"/>
      <c r="F20" s="372"/>
      <c r="H20" s="289"/>
      <c r="I20" s="290"/>
      <c r="J20" s="290"/>
      <c r="K20" s="288"/>
      <c r="L20" s="288"/>
      <c r="M20" s="288"/>
      <c r="N20" s="288"/>
      <c r="O20" s="288"/>
    </row>
    <row r="21" spans="2:15" ht="20.25" customHeight="1" x14ac:dyDescent="0.35">
      <c r="B21" s="370"/>
      <c r="C21" s="370"/>
      <c r="D21" s="371"/>
      <c r="E21" s="370"/>
      <c r="F21" s="370"/>
      <c r="H21" s="289"/>
      <c r="I21" s="290"/>
      <c r="J21" s="290"/>
      <c r="K21" s="288"/>
      <c r="L21" s="288"/>
      <c r="M21" s="288"/>
      <c r="N21" s="288"/>
      <c r="O21" s="288"/>
    </row>
    <row r="22" spans="2:15" ht="20.25" customHeight="1" x14ac:dyDescent="0.35">
      <c r="B22" s="372"/>
      <c r="C22" s="372"/>
      <c r="D22" s="373"/>
      <c r="E22" s="372"/>
      <c r="F22" s="372"/>
      <c r="H22" s="289"/>
      <c r="I22" s="290"/>
      <c r="J22" s="290"/>
      <c r="K22" s="288"/>
      <c r="L22" s="288"/>
      <c r="M22" s="288"/>
      <c r="N22" s="288"/>
      <c r="O22" s="288"/>
    </row>
    <row r="23" spans="2:15" ht="20.25" customHeight="1" x14ac:dyDescent="0.35">
      <c r="B23" s="370"/>
      <c r="C23" s="370"/>
      <c r="D23" s="371"/>
      <c r="E23" s="370"/>
      <c r="F23" s="370"/>
      <c r="H23" s="289"/>
      <c r="I23" s="290"/>
      <c r="J23" s="290"/>
      <c r="K23" s="288"/>
      <c r="L23" s="288"/>
      <c r="M23" s="288"/>
      <c r="N23" s="288"/>
      <c r="O23" s="288"/>
    </row>
    <row r="24" spans="2:15" ht="20.25" customHeight="1" x14ac:dyDescent="0.35">
      <c r="B24" s="372"/>
      <c r="C24" s="372"/>
      <c r="D24" s="373"/>
      <c r="E24" s="372"/>
      <c r="F24" s="372"/>
      <c r="H24" s="289"/>
      <c r="I24" s="290"/>
      <c r="J24" s="290"/>
      <c r="K24" s="288"/>
      <c r="L24" s="288"/>
      <c r="M24" s="288"/>
      <c r="N24" s="288"/>
      <c r="O24" s="288"/>
    </row>
    <row r="25" spans="2:15" ht="20.25" customHeight="1" x14ac:dyDescent="0.35">
      <c r="B25" s="370"/>
      <c r="C25" s="370"/>
      <c r="D25" s="371"/>
      <c r="E25" s="370"/>
      <c r="F25" s="370"/>
      <c r="H25" s="289"/>
      <c r="I25" s="290"/>
      <c r="J25" s="290"/>
      <c r="K25" s="288"/>
      <c r="L25" s="288"/>
      <c r="M25" s="288"/>
      <c r="N25" s="288"/>
      <c r="O25" s="288"/>
    </row>
    <row r="26" spans="2:15" ht="20.25" customHeight="1" x14ac:dyDescent="0.35">
      <c r="B26" s="372"/>
      <c r="C26" s="372"/>
      <c r="D26" s="373"/>
      <c r="E26" s="372"/>
      <c r="F26" s="372"/>
      <c r="H26" s="289"/>
      <c r="I26" s="290"/>
      <c r="J26" s="290"/>
      <c r="K26" s="288"/>
      <c r="L26" s="288"/>
      <c r="M26" s="288"/>
      <c r="N26" s="288"/>
      <c r="O26" s="288"/>
    </row>
    <row r="27" spans="2:15" ht="20.25" customHeight="1" x14ac:dyDescent="0.35">
      <c r="B27" s="370"/>
      <c r="C27" s="370"/>
      <c r="D27" s="371"/>
      <c r="E27" s="370"/>
      <c r="F27" s="370"/>
      <c r="H27" s="289"/>
      <c r="I27" s="290"/>
      <c r="J27" s="290"/>
      <c r="K27" s="288"/>
      <c r="L27" s="288"/>
      <c r="M27" s="288"/>
      <c r="N27" s="288"/>
      <c r="O27" s="288"/>
    </row>
    <row r="28" spans="2:15" ht="20.25" customHeight="1" x14ac:dyDescent="0.3">
      <c r="B28" s="372"/>
      <c r="C28" s="372"/>
      <c r="D28" s="373"/>
      <c r="E28" s="372"/>
      <c r="F28" s="372"/>
      <c r="H28" s="294"/>
      <c r="I28" s="294"/>
      <c r="J28" s="294"/>
    </row>
    <row r="29" spans="2:15" ht="20.25" customHeight="1" x14ac:dyDescent="0.3">
      <c r="B29" s="370"/>
      <c r="C29" s="370"/>
      <c r="D29" s="371"/>
      <c r="E29" s="370"/>
      <c r="F29" s="370"/>
    </row>
    <row r="30" spans="2:15" ht="20.25" customHeight="1" x14ac:dyDescent="0.3">
      <c r="B30" s="372"/>
      <c r="C30" s="372"/>
      <c r="D30" s="373"/>
      <c r="E30" s="372"/>
      <c r="F30" s="372"/>
    </row>
    <row r="31" spans="2:15" ht="20.25" customHeight="1" x14ac:dyDescent="0.3">
      <c r="B31" s="370"/>
      <c r="C31" s="370"/>
      <c r="D31" s="371"/>
      <c r="E31" s="370"/>
      <c r="F31" s="370"/>
    </row>
    <row r="32" spans="2:15" ht="20.25" customHeight="1" x14ac:dyDescent="0.3">
      <c r="B32" s="372"/>
      <c r="C32" s="372"/>
      <c r="D32" s="373"/>
      <c r="E32" s="372"/>
      <c r="F32" s="372"/>
    </row>
    <row r="33" spans="2:6" ht="20.25" customHeight="1" x14ac:dyDescent="0.3">
      <c r="B33" s="370"/>
      <c r="C33" s="370"/>
      <c r="D33" s="371"/>
      <c r="E33" s="370"/>
      <c r="F33" s="370"/>
    </row>
    <row r="34" spans="2:6" ht="20.25" customHeight="1" x14ac:dyDescent="0.3">
      <c r="B34" s="372"/>
      <c r="C34" s="372"/>
      <c r="D34" s="373"/>
      <c r="E34" s="372"/>
      <c r="F34" s="372"/>
    </row>
    <row r="35" spans="2:6" ht="20.25" customHeight="1" x14ac:dyDescent="0.3">
      <c r="B35" s="370"/>
      <c r="C35" s="370"/>
      <c r="D35" s="371"/>
      <c r="E35" s="370"/>
      <c r="F35" s="370"/>
    </row>
    <row r="36" spans="2:6" ht="20.25" customHeight="1" x14ac:dyDescent="0.3">
      <c r="B36" s="372"/>
      <c r="C36" s="372"/>
      <c r="D36" s="373"/>
      <c r="E36" s="372"/>
      <c r="F36" s="372"/>
    </row>
    <row r="37" spans="2:6" ht="20.25" customHeight="1" x14ac:dyDescent="0.3">
      <c r="B37" s="370"/>
      <c r="C37" s="370"/>
      <c r="D37" s="371"/>
      <c r="E37" s="370"/>
      <c r="F37" s="370"/>
    </row>
    <row r="38" spans="2:6" ht="20.25" customHeight="1" x14ac:dyDescent="0.3">
      <c r="B38" s="372"/>
      <c r="C38" s="372"/>
      <c r="D38" s="373"/>
      <c r="E38" s="372"/>
      <c r="F38" s="372"/>
    </row>
    <row r="39" spans="2:6" ht="20.25" customHeight="1" x14ac:dyDescent="0.3">
      <c r="B39" s="370"/>
      <c r="C39" s="370"/>
      <c r="D39" s="371"/>
      <c r="E39" s="370"/>
      <c r="F39" s="370"/>
    </row>
    <row r="40" spans="2:6" ht="20.25" customHeight="1" x14ac:dyDescent="0.3">
      <c r="B40" s="372"/>
      <c r="C40" s="372"/>
      <c r="D40" s="373"/>
      <c r="E40" s="372"/>
      <c r="F40" s="372"/>
    </row>
    <row r="41" spans="2:6" ht="20.25" customHeight="1" x14ac:dyDescent="0.3">
      <c r="B41" s="370"/>
      <c r="C41" s="370"/>
      <c r="D41" s="371"/>
      <c r="E41" s="370"/>
      <c r="F41" s="370"/>
    </row>
    <row r="42" spans="2:6" ht="20.25" customHeight="1" x14ac:dyDescent="0.3">
      <c r="B42" s="372"/>
      <c r="C42" s="372"/>
      <c r="D42" s="373"/>
      <c r="E42" s="372"/>
      <c r="F42" s="372"/>
    </row>
    <row r="43" spans="2:6" ht="20.25" customHeight="1" x14ac:dyDescent="0.3">
      <c r="B43" s="374"/>
      <c r="C43" s="374"/>
      <c r="D43" s="375"/>
      <c r="E43" s="374"/>
      <c r="F43" s="374"/>
    </row>
  </sheetData>
  <sheetProtection selectLockedCells="1"/>
  <mergeCells count="2">
    <mergeCell ref="B12:C12"/>
    <mergeCell ref="B14:F16"/>
  </mergeCells>
  <pageMargins left="0.7" right="0.7" top="0.75" bottom="0.75" header="0.3" footer="0.3"/>
  <pageSetup paperSize="9" scale="96"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tint="0.34998626667073579"/>
  </sheetPr>
  <dimension ref="A1:V61"/>
  <sheetViews>
    <sheetView workbookViewId="0">
      <selection activeCell="B18" sqref="B18:U18"/>
    </sheetView>
  </sheetViews>
  <sheetFormatPr defaultRowHeight="13.2" x14ac:dyDescent="0.25"/>
  <cols>
    <col min="1" max="1" width="8.33203125" customWidth="1"/>
    <col min="2" max="21" width="6.6640625" customWidth="1"/>
  </cols>
  <sheetData>
    <row r="1" spans="1:22" s="337" customFormat="1" x14ac:dyDescent="0.2">
      <c r="A1" s="363"/>
      <c r="B1" s="953"/>
      <c r="C1" s="953"/>
      <c r="D1" s="953"/>
      <c r="E1" s="953"/>
      <c r="F1" s="953"/>
      <c r="G1" s="953"/>
      <c r="H1" s="953"/>
      <c r="I1" s="953"/>
      <c r="J1" s="953"/>
      <c r="K1" s="953"/>
      <c r="L1" s="953"/>
      <c r="M1" s="953"/>
      <c r="N1" s="953"/>
      <c r="O1" s="953"/>
      <c r="P1" s="953"/>
      <c r="Q1" s="953"/>
      <c r="R1" s="953"/>
      <c r="S1" s="953"/>
      <c r="T1" s="953"/>
      <c r="U1" s="953"/>
      <c r="V1" s="336"/>
    </row>
    <row r="2" spans="1:22" s="337" customFormat="1" x14ac:dyDescent="0.25">
      <c r="A2" s="364"/>
      <c r="B2" s="954" t="s">
        <v>440</v>
      </c>
      <c r="C2" s="954"/>
      <c r="D2" s="954"/>
      <c r="E2" s="954"/>
      <c r="F2" s="954"/>
      <c r="G2" s="954"/>
      <c r="H2" s="954"/>
      <c r="I2" s="954"/>
      <c r="J2" s="954"/>
      <c r="K2" s="954"/>
      <c r="L2" s="954"/>
      <c r="M2" s="954"/>
      <c r="N2" s="954"/>
      <c r="O2" s="954"/>
      <c r="P2" s="954"/>
      <c r="Q2" s="954"/>
      <c r="R2" s="954"/>
      <c r="S2" s="954"/>
      <c r="T2" s="954"/>
      <c r="U2" s="954"/>
      <c r="V2" s="336"/>
    </row>
    <row r="3" spans="1:22" s="337" customFormat="1" x14ac:dyDescent="0.25">
      <c r="A3" s="364"/>
      <c r="B3" s="954"/>
      <c r="C3" s="954"/>
      <c r="D3" s="954"/>
      <c r="E3" s="954"/>
      <c r="F3" s="954"/>
      <c r="G3" s="954"/>
      <c r="H3" s="954"/>
      <c r="I3" s="954"/>
      <c r="J3" s="954"/>
      <c r="K3" s="954"/>
      <c r="L3" s="954"/>
      <c r="M3" s="954"/>
      <c r="N3" s="954"/>
      <c r="O3" s="954"/>
      <c r="P3" s="954"/>
      <c r="Q3" s="954"/>
      <c r="R3" s="954"/>
      <c r="S3" s="954"/>
      <c r="T3" s="954"/>
      <c r="U3" s="954"/>
      <c r="V3" s="336"/>
    </row>
    <row r="4" spans="1:22" s="337" customFormat="1" x14ac:dyDescent="0.25">
      <c r="A4" s="364"/>
      <c r="B4" s="365" t="s">
        <v>441</v>
      </c>
      <c r="C4" s="366"/>
      <c r="D4" s="366"/>
      <c r="E4" s="366"/>
      <c r="F4" s="366"/>
      <c r="G4" s="366"/>
      <c r="H4" s="366"/>
      <c r="I4" s="366"/>
      <c r="J4" s="366"/>
      <c r="K4" s="366"/>
      <c r="L4" s="366"/>
      <c r="M4" s="366"/>
      <c r="N4" s="366"/>
      <c r="O4" s="366"/>
      <c r="P4" s="366"/>
      <c r="Q4" s="366"/>
      <c r="R4" s="366"/>
      <c r="S4" s="366"/>
      <c r="T4" s="366"/>
      <c r="U4" s="366"/>
      <c r="V4" s="336"/>
    </row>
    <row r="5" spans="1:22" s="337" customFormat="1" ht="15" customHeight="1" x14ac:dyDescent="0.25">
      <c r="A5" s="364"/>
      <c r="B5" s="955" t="s">
        <v>562</v>
      </c>
      <c r="C5" s="955"/>
      <c r="D5" s="955"/>
      <c r="E5" s="955"/>
      <c r="F5" s="955"/>
      <c r="G5" s="955"/>
      <c r="H5" s="955"/>
      <c r="I5" s="955"/>
      <c r="J5" s="955"/>
      <c r="K5" s="955"/>
      <c r="L5" s="955"/>
      <c r="M5" s="955"/>
      <c r="N5" s="955"/>
      <c r="O5" s="955"/>
      <c r="P5" s="955"/>
      <c r="Q5" s="955"/>
      <c r="R5" s="955"/>
      <c r="S5" s="955"/>
      <c r="T5" s="955"/>
      <c r="U5" s="955"/>
      <c r="V5" s="339"/>
    </row>
    <row r="6" spans="1:22" s="337" customFormat="1" x14ac:dyDescent="0.25">
      <c r="A6" s="338"/>
      <c r="B6" s="956" t="s">
        <v>563</v>
      </c>
      <c r="C6" s="956"/>
      <c r="D6" s="956"/>
      <c r="E6" s="956"/>
      <c r="F6" s="956"/>
      <c r="G6" s="956"/>
      <c r="H6" s="956"/>
      <c r="I6" s="956"/>
      <c r="J6" s="956"/>
      <c r="K6" s="956"/>
      <c r="L6" s="956"/>
      <c r="M6" s="956"/>
      <c r="N6" s="956"/>
      <c r="O6" s="956"/>
      <c r="P6" s="956"/>
      <c r="Q6" s="956"/>
      <c r="R6" s="956"/>
      <c r="S6" s="956"/>
      <c r="T6" s="956"/>
      <c r="U6" s="956"/>
      <c r="V6" s="336"/>
    </row>
    <row r="7" spans="1:22" s="337" customFormat="1" x14ac:dyDescent="0.25">
      <c r="A7" s="338"/>
      <c r="B7" s="952"/>
      <c r="C7" s="952"/>
      <c r="D7" s="952"/>
      <c r="E7" s="952"/>
      <c r="F7" s="952"/>
      <c r="G7" s="952"/>
      <c r="H7" s="952"/>
      <c r="I7" s="952"/>
      <c r="J7" s="952"/>
      <c r="K7" s="952"/>
      <c r="L7" s="952"/>
      <c r="M7" s="952"/>
      <c r="N7" s="952"/>
      <c r="O7" s="952"/>
      <c r="P7" s="952"/>
      <c r="Q7" s="952"/>
      <c r="R7" s="952"/>
      <c r="S7" s="952"/>
      <c r="T7" s="952"/>
      <c r="U7" s="952"/>
      <c r="V7" s="336"/>
    </row>
    <row r="8" spans="1:22" s="337" customFormat="1" x14ac:dyDescent="0.25">
      <c r="A8" s="338"/>
      <c r="B8" s="952"/>
      <c r="C8" s="952"/>
      <c r="D8" s="952"/>
      <c r="E8" s="952"/>
      <c r="F8" s="952"/>
      <c r="G8" s="952"/>
      <c r="H8" s="952"/>
      <c r="I8" s="952"/>
      <c r="J8" s="952"/>
      <c r="K8" s="952"/>
      <c r="L8" s="952"/>
      <c r="M8" s="952"/>
      <c r="N8" s="952"/>
      <c r="O8" s="952"/>
      <c r="P8" s="952"/>
      <c r="Q8" s="952"/>
      <c r="R8" s="952"/>
      <c r="S8" s="952"/>
      <c r="T8" s="952"/>
      <c r="U8" s="952"/>
      <c r="V8" s="336"/>
    </row>
    <row r="9" spans="1:22" s="337" customFormat="1" x14ac:dyDescent="0.25">
      <c r="A9" s="338"/>
      <c r="B9" s="952"/>
      <c r="C9" s="952"/>
      <c r="D9" s="952"/>
      <c r="E9" s="952"/>
      <c r="F9" s="952"/>
      <c r="G9" s="952"/>
      <c r="H9" s="952"/>
      <c r="I9" s="952"/>
      <c r="J9" s="952"/>
      <c r="K9" s="952"/>
      <c r="L9" s="952"/>
      <c r="M9" s="952"/>
      <c r="N9" s="952"/>
      <c r="O9" s="952"/>
      <c r="P9" s="952"/>
      <c r="Q9" s="952"/>
      <c r="R9" s="952"/>
      <c r="S9" s="952"/>
      <c r="T9" s="952"/>
      <c r="U9" s="952"/>
      <c r="V9" s="336"/>
    </row>
    <row r="10" spans="1:22" s="337" customFormat="1" x14ac:dyDescent="0.25">
      <c r="A10" s="338"/>
      <c r="B10" s="952"/>
      <c r="C10" s="952"/>
      <c r="D10" s="952"/>
      <c r="E10" s="952"/>
      <c r="F10" s="952"/>
      <c r="G10" s="952"/>
      <c r="H10" s="952"/>
      <c r="I10" s="952"/>
      <c r="J10" s="952"/>
      <c r="K10" s="952"/>
      <c r="L10" s="952"/>
      <c r="M10" s="952"/>
      <c r="N10" s="952"/>
      <c r="O10" s="952"/>
      <c r="P10" s="952"/>
      <c r="Q10" s="952"/>
      <c r="R10" s="952"/>
      <c r="S10" s="952"/>
      <c r="T10" s="952"/>
      <c r="U10" s="952"/>
      <c r="V10" s="336"/>
    </row>
    <row r="11" spans="1:22" s="337" customFormat="1" x14ac:dyDescent="0.25">
      <c r="A11" s="338"/>
      <c r="B11" s="952"/>
      <c r="C11" s="952"/>
      <c r="D11" s="952"/>
      <c r="E11" s="952"/>
      <c r="F11" s="952"/>
      <c r="G11" s="952"/>
      <c r="H11" s="952"/>
      <c r="I11" s="952"/>
      <c r="J11" s="952"/>
      <c r="K11" s="952"/>
      <c r="L11" s="952"/>
      <c r="M11" s="952"/>
      <c r="N11" s="952"/>
      <c r="O11" s="952"/>
      <c r="P11" s="952"/>
      <c r="Q11" s="952"/>
      <c r="R11" s="952"/>
      <c r="S11" s="952"/>
      <c r="T11" s="952"/>
      <c r="U11" s="952"/>
      <c r="V11" s="336"/>
    </row>
    <row r="12" spans="1:22" s="337" customFormat="1" x14ac:dyDescent="0.25">
      <c r="A12" s="338"/>
      <c r="B12" s="952"/>
      <c r="C12" s="952"/>
      <c r="D12" s="952"/>
      <c r="E12" s="952"/>
      <c r="F12" s="952"/>
      <c r="G12" s="952"/>
      <c r="H12" s="952"/>
      <c r="I12" s="952"/>
      <c r="J12" s="952"/>
      <c r="K12" s="952"/>
      <c r="L12" s="952"/>
      <c r="M12" s="952"/>
      <c r="N12" s="952"/>
      <c r="O12" s="952"/>
      <c r="P12" s="952"/>
      <c r="Q12" s="952"/>
      <c r="R12" s="952"/>
      <c r="S12" s="952"/>
      <c r="T12" s="952"/>
      <c r="U12" s="952"/>
      <c r="V12" s="336"/>
    </row>
    <row r="13" spans="1:22" s="337" customFormat="1" x14ac:dyDescent="0.25">
      <c r="A13" s="338"/>
      <c r="B13" s="952"/>
      <c r="C13" s="952"/>
      <c r="D13" s="952"/>
      <c r="E13" s="952"/>
      <c r="F13" s="952"/>
      <c r="G13" s="952"/>
      <c r="H13" s="952"/>
      <c r="I13" s="952"/>
      <c r="J13" s="952"/>
      <c r="K13" s="952"/>
      <c r="L13" s="952"/>
      <c r="M13" s="952"/>
      <c r="N13" s="952"/>
      <c r="O13" s="952"/>
      <c r="P13" s="952"/>
      <c r="Q13" s="952"/>
      <c r="R13" s="952"/>
      <c r="S13" s="952"/>
      <c r="T13" s="952"/>
      <c r="U13" s="952"/>
      <c r="V13" s="336"/>
    </row>
    <row r="14" spans="1:22" s="337" customFormat="1" x14ac:dyDescent="0.25">
      <c r="A14" s="338"/>
      <c r="B14" s="952"/>
      <c r="C14" s="952"/>
      <c r="D14" s="952"/>
      <c r="E14" s="952"/>
      <c r="F14" s="952"/>
      <c r="G14" s="952"/>
      <c r="H14" s="952"/>
      <c r="I14" s="952"/>
      <c r="J14" s="952"/>
      <c r="K14" s="952"/>
      <c r="L14" s="952"/>
      <c r="M14" s="952"/>
      <c r="N14" s="952"/>
      <c r="O14" s="952"/>
      <c r="P14" s="952"/>
      <c r="Q14" s="952"/>
      <c r="R14" s="952"/>
      <c r="S14" s="952"/>
      <c r="T14" s="952"/>
      <c r="U14" s="952"/>
      <c r="V14" s="336"/>
    </row>
    <row r="15" spans="1:22" s="337" customFormat="1" x14ac:dyDescent="0.25">
      <c r="A15" s="338"/>
      <c r="B15" s="952"/>
      <c r="C15" s="952"/>
      <c r="D15" s="952"/>
      <c r="E15" s="952"/>
      <c r="F15" s="952"/>
      <c r="G15" s="952"/>
      <c r="H15" s="952"/>
      <c r="I15" s="952"/>
      <c r="J15" s="952"/>
      <c r="K15" s="952"/>
      <c r="L15" s="952"/>
      <c r="M15" s="952"/>
      <c r="N15" s="952"/>
      <c r="O15" s="952"/>
      <c r="P15" s="952"/>
      <c r="Q15" s="952"/>
      <c r="R15" s="952"/>
      <c r="S15" s="952"/>
      <c r="T15" s="952"/>
      <c r="U15" s="952"/>
      <c r="V15" s="336"/>
    </row>
    <row r="16" spans="1:22" s="337" customFormat="1" x14ac:dyDescent="0.25">
      <c r="A16" s="338"/>
      <c r="B16" s="952"/>
      <c r="C16" s="952"/>
      <c r="D16" s="952"/>
      <c r="E16" s="952"/>
      <c r="F16" s="952"/>
      <c r="G16" s="952"/>
      <c r="H16" s="952"/>
      <c r="I16" s="952"/>
      <c r="J16" s="952"/>
      <c r="K16" s="952"/>
      <c r="L16" s="952"/>
      <c r="M16" s="952"/>
      <c r="N16" s="952"/>
      <c r="O16" s="952"/>
      <c r="P16" s="952"/>
      <c r="Q16" s="952"/>
      <c r="R16" s="952"/>
      <c r="S16" s="952"/>
      <c r="T16" s="952"/>
      <c r="U16" s="952"/>
      <c r="V16" s="336"/>
    </row>
    <row r="17" spans="1:22" s="337" customFormat="1" x14ac:dyDescent="0.25">
      <c r="A17" s="338"/>
      <c r="B17" s="952"/>
      <c r="C17" s="952"/>
      <c r="D17" s="952"/>
      <c r="E17" s="952"/>
      <c r="F17" s="952"/>
      <c r="G17" s="952"/>
      <c r="H17" s="952"/>
      <c r="I17" s="952"/>
      <c r="J17" s="952"/>
      <c r="K17" s="952"/>
      <c r="L17" s="952"/>
      <c r="M17" s="952"/>
      <c r="N17" s="952"/>
      <c r="O17" s="952"/>
      <c r="P17" s="952"/>
      <c r="Q17" s="952"/>
      <c r="R17" s="952"/>
      <c r="S17" s="952"/>
      <c r="T17" s="952"/>
      <c r="U17" s="952"/>
      <c r="V17" s="336"/>
    </row>
    <row r="18" spans="1:22" s="337" customFormat="1" x14ac:dyDescent="0.25">
      <c r="A18" s="338"/>
      <c r="B18" s="952"/>
      <c r="C18" s="952"/>
      <c r="D18" s="952"/>
      <c r="E18" s="952"/>
      <c r="F18" s="952"/>
      <c r="G18" s="952"/>
      <c r="H18" s="952"/>
      <c r="I18" s="952"/>
      <c r="J18" s="952"/>
      <c r="K18" s="952"/>
      <c r="L18" s="952"/>
      <c r="M18" s="952"/>
      <c r="N18" s="952"/>
      <c r="O18" s="952"/>
      <c r="P18" s="952"/>
      <c r="Q18" s="952"/>
      <c r="R18" s="952"/>
      <c r="S18" s="952"/>
      <c r="T18" s="952"/>
      <c r="U18" s="952"/>
      <c r="V18" s="336"/>
    </row>
    <row r="19" spans="1:22" s="337" customFormat="1" x14ac:dyDescent="0.25">
      <c r="A19" s="338"/>
      <c r="B19" s="952"/>
      <c r="C19" s="952"/>
      <c r="D19" s="952"/>
      <c r="E19" s="952"/>
      <c r="F19" s="952"/>
      <c r="G19" s="952"/>
      <c r="H19" s="952"/>
      <c r="I19" s="952"/>
      <c r="J19" s="952"/>
      <c r="K19" s="952"/>
      <c r="L19" s="952"/>
      <c r="M19" s="952"/>
      <c r="N19" s="952"/>
      <c r="O19" s="952"/>
      <c r="P19" s="952"/>
      <c r="Q19" s="952"/>
      <c r="R19" s="952"/>
      <c r="S19" s="952"/>
      <c r="T19" s="952"/>
      <c r="U19" s="952"/>
      <c r="V19" s="336"/>
    </row>
    <row r="20" spans="1:22" s="337" customFormat="1" x14ac:dyDescent="0.25">
      <c r="A20" s="338"/>
      <c r="B20" s="952"/>
      <c r="C20" s="952"/>
      <c r="D20" s="952"/>
      <c r="E20" s="952"/>
      <c r="F20" s="952"/>
      <c r="G20" s="952"/>
      <c r="H20" s="952"/>
      <c r="I20" s="952"/>
      <c r="J20" s="952"/>
      <c r="K20" s="952"/>
      <c r="L20" s="952"/>
      <c r="M20" s="952"/>
      <c r="N20" s="952"/>
      <c r="O20" s="952"/>
      <c r="P20" s="952"/>
      <c r="Q20" s="952"/>
      <c r="R20" s="952"/>
      <c r="S20" s="952"/>
      <c r="T20" s="952"/>
      <c r="U20" s="952"/>
      <c r="V20" s="336"/>
    </row>
    <row r="21" spans="1:22" s="337" customFormat="1" x14ac:dyDescent="0.25">
      <c r="A21" s="338"/>
      <c r="B21" s="952"/>
      <c r="C21" s="952"/>
      <c r="D21" s="952"/>
      <c r="E21" s="952"/>
      <c r="F21" s="952"/>
      <c r="G21" s="952"/>
      <c r="H21" s="952"/>
      <c r="I21" s="952"/>
      <c r="J21" s="952"/>
      <c r="K21" s="952"/>
      <c r="L21" s="952"/>
      <c r="M21" s="952"/>
      <c r="N21" s="952"/>
      <c r="O21" s="952"/>
      <c r="P21" s="952"/>
      <c r="Q21" s="952"/>
      <c r="R21" s="952"/>
      <c r="S21" s="952"/>
      <c r="T21" s="952"/>
      <c r="U21" s="952"/>
      <c r="V21" s="336"/>
    </row>
    <row r="22" spans="1:22" s="337" customFormat="1" x14ac:dyDescent="0.25">
      <c r="A22" s="338"/>
      <c r="B22" s="952"/>
      <c r="C22" s="952"/>
      <c r="D22" s="952"/>
      <c r="E22" s="952"/>
      <c r="F22" s="952"/>
      <c r="G22" s="952"/>
      <c r="H22" s="952"/>
      <c r="I22" s="952"/>
      <c r="J22" s="952"/>
      <c r="K22" s="952"/>
      <c r="L22" s="952"/>
      <c r="M22" s="952"/>
      <c r="N22" s="952"/>
      <c r="O22" s="952"/>
      <c r="P22" s="952"/>
      <c r="Q22" s="952"/>
      <c r="R22" s="952"/>
      <c r="S22" s="952"/>
      <c r="T22" s="952"/>
      <c r="U22" s="952"/>
      <c r="V22" s="336"/>
    </row>
    <row r="23" spans="1:22" s="337" customFormat="1" x14ac:dyDescent="0.25">
      <c r="A23" s="338"/>
      <c r="B23" s="952"/>
      <c r="C23" s="952"/>
      <c r="D23" s="952"/>
      <c r="E23" s="952"/>
      <c r="F23" s="952"/>
      <c r="G23" s="952"/>
      <c r="H23" s="952"/>
      <c r="I23" s="952"/>
      <c r="J23" s="952"/>
      <c r="K23" s="952"/>
      <c r="L23" s="952"/>
      <c r="M23" s="952"/>
      <c r="N23" s="952"/>
      <c r="O23" s="952"/>
      <c r="P23" s="952"/>
      <c r="Q23" s="952"/>
      <c r="R23" s="952"/>
      <c r="S23" s="952"/>
      <c r="T23" s="952"/>
      <c r="U23" s="952"/>
      <c r="V23" s="336"/>
    </row>
    <row r="24" spans="1:22" s="337" customFormat="1" x14ac:dyDescent="0.25">
      <c r="A24" s="338"/>
      <c r="B24" s="952"/>
      <c r="C24" s="952"/>
      <c r="D24" s="952"/>
      <c r="E24" s="952"/>
      <c r="F24" s="952"/>
      <c r="G24" s="952"/>
      <c r="H24" s="952"/>
      <c r="I24" s="952"/>
      <c r="J24" s="952"/>
      <c r="K24" s="952"/>
      <c r="L24" s="952"/>
      <c r="M24" s="952"/>
      <c r="N24" s="952"/>
      <c r="O24" s="952"/>
      <c r="P24" s="952"/>
      <c r="Q24" s="952"/>
      <c r="R24" s="952"/>
      <c r="S24" s="952"/>
      <c r="T24" s="952"/>
      <c r="U24" s="952"/>
      <c r="V24" s="336"/>
    </row>
    <row r="25" spans="1:22" s="337" customFormat="1" x14ac:dyDescent="0.25">
      <c r="A25" s="338"/>
      <c r="B25" s="952"/>
      <c r="C25" s="952"/>
      <c r="D25" s="952"/>
      <c r="E25" s="952"/>
      <c r="F25" s="952"/>
      <c r="G25" s="952"/>
      <c r="H25" s="952"/>
      <c r="I25" s="952"/>
      <c r="J25" s="952"/>
      <c r="K25" s="952"/>
      <c r="L25" s="952"/>
      <c r="M25" s="952"/>
      <c r="N25" s="952"/>
      <c r="O25" s="952"/>
      <c r="P25" s="952"/>
      <c r="Q25" s="952"/>
      <c r="R25" s="952"/>
      <c r="S25" s="952"/>
      <c r="T25" s="952"/>
      <c r="U25" s="952"/>
      <c r="V25" s="336"/>
    </row>
    <row r="26" spans="1:22" s="337" customFormat="1" x14ac:dyDescent="0.25">
      <c r="A26" s="338"/>
      <c r="B26" s="952"/>
      <c r="C26" s="952"/>
      <c r="D26" s="952"/>
      <c r="E26" s="952"/>
      <c r="F26" s="952"/>
      <c r="G26" s="952"/>
      <c r="H26" s="952"/>
      <c r="I26" s="952"/>
      <c r="J26" s="952"/>
      <c r="K26" s="952"/>
      <c r="L26" s="952"/>
      <c r="M26" s="952"/>
      <c r="N26" s="952"/>
      <c r="O26" s="952"/>
      <c r="P26" s="952"/>
      <c r="Q26" s="952"/>
      <c r="R26" s="952"/>
      <c r="S26" s="952"/>
      <c r="T26" s="952"/>
      <c r="U26" s="952"/>
      <c r="V26" s="336"/>
    </row>
    <row r="27" spans="1:22" s="337" customFormat="1" x14ac:dyDescent="0.25">
      <c r="A27" s="338"/>
      <c r="B27" s="952"/>
      <c r="C27" s="952"/>
      <c r="D27" s="952"/>
      <c r="E27" s="952"/>
      <c r="F27" s="952"/>
      <c r="G27" s="952"/>
      <c r="H27" s="952"/>
      <c r="I27" s="952"/>
      <c r="J27" s="952"/>
      <c r="K27" s="952"/>
      <c r="L27" s="952"/>
      <c r="M27" s="952"/>
      <c r="N27" s="952"/>
      <c r="O27" s="952"/>
      <c r="P27" s="952"/>
      <c r="Q27" s="952"/>
      <c r="R27" s="952"/>
      <c r="S27" s="952"/>
      <c r="T27" s="952"/>
      <c r="U27" s="952"/>
      <c r="V27" s="336"/>
    </row>
    <row r="28" spans="1:22" s="337" customFormat="1" x14ac:dyDescent="0.25">
      <c r="A28" s="338"/>
      <c r="B28" s="952"/>
      <c r="C28" s="952"/>
      <c r="D28" s="952"/>
      <c r="E28" s="952"/>
      <c r="F28" s="952"/>
      <c r="G28" s="952"/>
      <c r="H28" s="952"/>
      <c r="I28" s="952"/>
      <c r="J28" s="952"/>
      <c r="K28" s="952"/>
      <c r="L28" s="952"/>
      <c r="M28" s="952"/>
      <c r="N28" s="952"/>
      <c r="O28" s="952"/>
      <c r="P28" s="952"/>
      <c r="Q28" s="952"/>
      <c r="R28" s="952"/>
      <c r="S28" s="952"/>
      <c r="T28" s="952"/>
      <c r="U28" s="952"/>
      <c r="V28" s="336"/>
    </row>
    <row r="29" spans="1:22" s="337" customFormat="1" x14ac:dyDescent="0.25">
      <c r="A29" s="338"/>
      <c r="B29" s="952"/>
      <c r="C29" s="952"/>
      <c r="D29" s="952"/>
      <c r="E29" s="952"/>
      <c r="F29" s="952"/>
      <c r="G29" s="952"/>
      <c r="H29" s="952"/>
      <c r="I29" s="952"/>
      <c r="J29" s="952"/>
      <c r="K29" s="952"/>
      <c r="L29" s="952"/>
      <c r="M29" s="952"/>
      <c r="N29" s="952"/>
      <c r="O29" s="952"/>
      <c r="P29" s="952"/>
      <c r="Q29" s="952"/>
      <c r="R29" s="952"/>
      <c r="S29" s="952"/>
      <c r="T29" s="952"/>
      <c r="U29" s="952"/>
      <c r="V29" s="336"/>
    </row>
    <row r="30" spans="1:22" s="337" customFormat="1" x14ac:dyDescent="0.25">
      <c r="A30" s="338"/>
      <c r="B30" s="952"/>
      <c r="C30" s="952"/>
      <c r="D30" s="952"/>
      <c r="E30" s="952"/>
      <c r="F30" s="952"/>
      <c r="G30" s="952"/>
      <c r="H30" s="952"/>
      <c r="I30" s="952"/>
      <c r="J30" s="952"/>
      <c r="K30" s="952"/>
      <c r="L30" s="952"/>
      <c r="M30" s="952"/>
      <c r="N30" s="952"/>
      <c r="O30" s="952"/>
      <c r="P30" s="952"/>
      <c r="Q30" s="952"/>
      <c r="R30" s="952"/>
      <c r="S30" s="952"/>
      <c r="T30" s="952"/>
      <c r="U30" s="952"/>
      <c r="V30" s="336"/>
    </row>
    <row r="31" spans="1:22" s="337" customFormat="1" x14ac:dyDescent="0.25">
      <c r="A31" s="338"/>
      <c r="B31" s="952"/>
      <c r="C31" s="952"/>
      <c r="D31" s="952"/>
      <c r="E31" s="952"/>
      <c r="F31" s="952"/>
      <c r="G31" s="952"/>
      <c r="H31" s="952"/>
      <c r="I31" s="952"/>
      <c r="J31" s="952"/>
      <c r="K31" s="952"/>
      <c r="L31" s="952"/>
      <c r="M31" s="952"/>
      <c r="N31" s="952"/>
      <c r="O31" s="952"/>
      <c r="P31" s="952"/>
      <c r="Q31" s="952"/>
      <c r="R31" s="952"/>
      <c r="S31" s="952"/>
      <c r="T31" s="952"/>
      <c r="U31" s="952"/>
      <c r="V31" s="336"/>
    </row>
    <row r="32" spans="1:22" s="337" customFormat="1" x14ac:dyDescent="0.25">
      <c r="A32" s="338"/>
      <c r="B32" s="952"/>
      <c r="C32" s="952"/>
      <c r="D32" s="952"/>
      <c r="E32" s="952"/>
      <c r="F32" s="952"/>
      <c r="G32" s="952"/>
      <c r="H32" s="952"/>
      <c r="I32" s="952"/>
      <c r="J32" s="952"/>
      <c r="K32" s="952"/>
      <c r="L32" s="952"/>
      <c r="M32" s="952"/>
      <c r="N32" s="952"/>
      <c r="O32" s="952"/>
      <c r="P32" s="952"/>
      <c r="Q32" s="952"/>
      <c r="R32" s="952"/>
      <c r="S32" s="952"/>
      <c r="T32" s="952"/>
      <c r="U32" s="952"/>
      <c r="V32" s="336"/>
    </row>
    <row r="33" spans="1:22" s="337" customFormat="1" x14ac:dyDescent="0.25">
      <c r="A33" s="338"/>
      <c r="B33" s="952"/>
      <c r="C33" s="952"/>
      <c r="D33" s="952"/>
      <c r="E33" s="952"/>
      <c r="F33" s="952"/>
      <c r="G33" s="952"/>
      <c r="H33" s="952"/>
      <c r="I33" s="952"/>
      <c r="J33" s="952"/>
      <c r="K33" s="952"/>
      <c r="L33" s="952"/>
      <c r="M33" s="952"/>
      <c r="N33" s="952"/>
      <c r="O33" s="952"/>
      <c r="P33" s="952"/>
      <c r="Q33" s="952"/>
      <c r="R33" s="952"/>
      <c r="S33" s="952"/>
      <c r="T33" s="952"/>
      <c r="U33" s="952"/>
      <c r="V33" s="336"/>
    </row>
    <row r="34" spans="1:22" s="337" customFormat="1" x14ac:dyDescent="0.25">
      <c r="A34" s="338"/>
      <c r="B34" s="952"/>
      <c r="C34" s="952"/>
      <c r="D34" s="952"/>
      <c r="E34" s="952"/>
      <c r="F34" s="952"/>
      <c r="G34" s="952"/>
      <c r="H34" s="952"/>
      <c r="I34" s="952"/>
      <c r="J34" s="952"/>
      <c r="K34" s="952"/>
      <c r="L34" s="952"/>
      <c r="M34" s="952"/>
      <c r="N34" s="952"/>
      <c r="O34" s="952"/>
      <c r="P34" s="952"/>
      <c r="Q34" s="952"/>
      <c r="R34" s="952"/>
      <c r="S34" s="952"/>
      <c r="T34" s="952"/>
      <c r="U34" s="952"/>
      <c r="V34" s="336"/>
    </row>
    <row r="35" spans="1:22" s="337" customFormat="1" x14ac:dyDescent="0.25">
      <c r="A35" s="338"/>
      <c r="B35" s="952"/>
      <c r="C35" s="952"/>
      <c r="D35" s="952"/>
      <c r="E35" s="952"/>
      <c r="F35" s="952"/>
      <c r="G35" s="952"/>
      <c r="H35" s="952"/>
      <c r="I35" s="952"/>
      <c r="J35" s="952"/>
      <c r="K35" s="952"/>
      <c r="L35" s="952"/>
      <c r="M35" s="952"/>
      <c r="N35" s="952"/>
      <c r="O35" s="952"/>
      <c r="P35" s="952"/>
      <c r="Q35" s="952"/>
      <c r="R35" s="952"/>
      <c r="S35" s="952"/>
      <c r="T35" s="952"/>
      <c r="U35" s="952"/>
      <c r="V35" s="336"/>
    </row>
    <row r="36" spans="1:22" s="337" customFormat="1" x14ac:dyDescent="0.25">
      <c r="A36" s="338"/>
      <c r="B36" s="952"/>
      <c r="C36" s="952"/>
      <c r="D36" s="952"/>
      <c r="E36" s="952"/>
      <c r="F36" s="952"/>
      <c r="G36" s="952"/>
      <c r="H36" s="952"/>
      <c r="I36" s="952"/>
      <c r="J36" s="952"/>
      <c r="K36" s="952"/>
      <c r="L36" s="952"/>
      <c r="M36" s="952"/>
      <c r="N36" s="952"/>
      <c r="O36" s="952"/>
      <c r="P36" s="952"/>
      <c r="Q36" s="952"/>
      <c r="R36" s="952"/>
      <c r="S36" s="952"/>
      <c r="T36" s="952"/>
      <c r="U36" s="952"/>
      <c r="V36" s="336"/>
    </row>
    <row r="37" spans="1:22" s="337" customFormat="1" x14ac:dyDescent="0.25">
      <c r="A37" s="338"/>
      <c r="B37" s="952"/>
      <c r="C37" s="952"/>
      <c r="D37" s="952"/>
      <c r="E37" s="952"/>
      <c r="F37" s="952"/>
      <c r="G37" s="952"/>
      <c r="H37" s="952"/>
      <c r="I37" s="952"/>
      <c r="J37" s="952"/>
      <c r="K37" s="952"/>
      <c r="L37" s="952"/>
      <c r="M37" s="952"/>
      <c r="N37" s="952"/>
      <c r="O37" s="952"/>
      <c r="P37" s="952"/>
      <c r="Q37" s="952"/>
      <c r="R37" s="952"/>
      <c r="S37" s="952"/>
      <c r="T37" s="952"/>
      <c r="U37" s="952"/>
      <c r="V37" s="336"/>
    </row>
    <row r="38" spans="1:22" s="337" customFormat="1" x14ac:dyDescent="0.25">
      <c r="A38" s="338"/>
      <c r="B38" s="952"/>
      <c r="C38" s="952"/>
      <c r="D38" s="952"/>
      <c r="E38" s="952"/>
      <c r="F38" s="952"/>
      <c r="G38" s="952"/>
      <c r="H38" s="952"/>
      <c r="I38" s="952"/>
      <c r="J38" s="952"/>
      <c r="K38" s="952"/>
      <c r="L38" s="952"/>
      <c r="M38" s="952"/>
      <c r="N38" s="952"/>
      <c r="O38" s="952"/>
      <c r="P38" s="952"/>
      <c r="Q38" s="952"/>
      <c r="R38" s="952"/>
      <c r="S38" s="952"/>
      <c r="T38" s="952"/>
      <c r="U38" s="952"/>
      <c r="V38" s="336"/>
    </row>
    <row r="39" spans="1:22" s="337" customFormat="1" x14ac:dyDescent="0.25">
      <c r="A39" s="338"/>
      <c r="B39" s="952"/>
      <c r="C39" s="952"/>
      <c r="D39" s="952"/>
      <c r="E39" s="952"/>
      <c r="F39" s="952"/>
      <c r="G39" s="952"/>
      <c r="H39" s="952"/>
      <c r="I39" s="952"/>
      <c r="J39" s="952"/>
      <c r="K39" s="952"/>
      <c r="L39" s="952"/>
      <c r="M39" s="952"/>
      <c r="N39" s="952"/>
      <c r="O39" s="952"/>
      <c r="P39" s="952"/>
      <c r="Q39" s="952"/>
      <c r="R39" s="952"/>
      <c r="S39" s="952"/>
      <c r="T39" s="952"/>
      <c r="U39" s="952"/>
      <c r="V39" s="336"/>
    </row>
    <row r="40" spans="1:22" s="337" customFormat="1" x14ac:dyDescent="0.25">
      <c r="A40" s="338"/>
      <c r="B40" s="952"/>
      <c r="C40" s="952"/>
      <c r="D40" s="952"/>
      <c r="E40" s="952"/>
      <c r="F40" s="952"/>
      <c r="G40" s="952"/>
      <c r="H40" s="952"/>
      <c r="I40" s="952"/>
      <c r="J40" s="952"/>
      <c r="K40" s="952"/>
      <c r="L40" s="952"/>
      <c r="M40" s="952"/>
      <c r="N40" s="952"/>
      <c r="O40" s="952"/>
      <c r="P40" s="952"/>
      <c r="Q40" s="952"/>
      <c r="R40" s="952"/>
      <c r="S40" s="952"/>
      <c r="T40" s="952"/>
      <c r="U40" s="952"/>
      <c r="V40" s="336"/>
    </row>
    <row r="41" spans="1:22" s="337" customFormat="1" x14ac:dyDescent="0.25">
      <c r="A41" s="338"/>
      <c r="B41" s="952"/>
      <c r="C41" s="952"/>
      <c r="D41" s="952"/>
      <c r="E41" s="952"/>
      <c r="F41" s="952"/>
      <c r="G41" s="952"/>
      <c r="H41" s="952"/>
      <c r="I41" s="952"/>
      <c r="J41" s="952"/>
      <c r="K41" s="952"/>
      <c r="L41" s="952"/>
      <c r="M41" s="952"/>
      <c r="N41" s="952"/>
      <c r="O41" s="952"/>
      <c r="P41" s="952"/>
      <c r="Q41" s="952"/>
      <c r="R41" s="952"/>
      <c r="S41" s="952"/>
      <c r="T41" s="952"/>
      <c r="U41" s="952"/>
      <c r="V41" s="336"/>
    </row>
    <row r="42" spans="1:22" s="337" customFormat="1" x14ac:dyDescent="0.25">
      <c r="A42" s="338"/>
      <c r="B42" s="952"/>
      <c r="C42" s="952"/>
      <c r="D42" s="952"/>
      <c r="E42" s="952"/>
      <c r="F42" s="952"/>
      <c r="G42" s="952"/>
      <c r="H42" s="952"/>
      <c r="I42" s="952"/>
      <c r="J42" s="952"/>
      <c r="K42" s="952"/>
      <c r="L42" s="952"/>
      <c r="M42" s="952"/>
      <c r="N42" s="952"/>
      <c r="O42" s="952"/>
      <c r="P42" s="952"/>
      <c r="Q42" s="952"/>
      <c r="R42" s="952"/>
      <c r="S42" s="952"/>
      <c r="T42" s="952"/>
      <c r="U42" s="952"/>
      <c r="V42" s="336"/>
    </row>
    <row r="43" spans="1:22" s="337" customFormat="1" x14ac:dyDescent="0.25">
      <c r="A43" s="338"/>
      <c r="B43" s="952"/>
      <c r="C43" s="952"/>
      <c r="D43" s="952"/>
      <c r="E43" s="952"/>
      <c r="F43" s="952"/>
      <c r="G43" s="952"/>
      <c r="H43" s="952"/>
      <c r="I43" s="952"/>
      <c r="J43" s="952"/>
      <c r="K43" s="952"/>
      <c r="L43" s="952"/>
      <c r="M43" s="952"/>
      <c r="N43" s="952"/>
      <c r="O43" s="952"/>
      <c r="P43" s="952"/>
      <c r="Q43" s="952"/>
      <c r="R43" s="952"/>
      <c r="S43" s="952"/>
      <c r="T43" s="952"/>
      <c r="U43" s="952"/>
      <c r="V43" s="336"/>
    </row>
    <row r="44" spans="1:22" s="337" customFormat="1" x14ac:dyDescent="0.25">
      <c r="A44" s="338"/>
      <c r="B44" s="952"/>
      <c r="C44" s="952"/>
      <c r="D44" s="952"/>
      <c r="E44" s="952"/>
      <c r="F44" s="952"/>
      <c r="G44" s="952"/>
      <c r="H44" s="952"/>
      <c r="I44" s="952"/>
      <c r="J44" s="952"/>
      <c r="K44" s="952"/>
      <c r="L44" s="952"/>
      <c r="M44" s="952"/>
      <c r="N44" s="952"/>
      <c r="O44" s="952"/>
      <c r="P44" s="952"/>
      <c r="Q44" s="952"/>
      <c r="R44" s="952"/>
      <c r="S44" s="952"/>
      <c r="T44" s="952"/>
      <c r="U44" s="952"/>
      <c r="V44" s="336"/>
    </row>
    <row r="45" spans="1:22" s="337" customFormat="1" x14ac:dyDescent="0.25">
      <c r="A45" s="338"/>
      <c r="B45" s="952"/>
      <c r="C45" s="952"/>
      <c r="D45" s="952"/>
      <c r="E45" s="952"/>
      <c r="F45" s="952"/>
      <c r="G45" s="952"/>
      <c r="H45" s="952"/>
      <c r="I45" s="952"/>
      <c r="J45" s="952"/>
      <c r="K45" s="952"/>
      <c r="L45" s="952"/>
      <c r="M45" s="952"/>
      <c r="N45" s="952"/>
      <c r="O45" s="952"/>
      <c r="P45" s="952"/>
      <c r="Q45" s="952"/>
      <c r="R45" s="952"/>
      <c r="S45" s="952"/>
      <c r="T45" s="952"/>
      <c r="U45" s="952"/>
      <c r="V45" s="336"/>
    </row>
    <row r="46" spans="1:22" s="337" customFormat="1" x14ac:dyDescent="0.25">
      <c r="A46" s="338"/>
      <c r="B46" s="952"/>
      <c r="C46" s="952"/>
      <c r="D46" s="952"/>
      <c r="E46" s="952"/>
      <c r="F46" s="952"/>
      <c r="G46" s="952"/>
      <c r="H46" s="952"/>
      <c r="I46" s="952"/>
      <c r="J46" s="952"/>
      <c r="K46" s="952"/>
      <c r="L46" s="952"/>
      <c r="M46" s="952"/>
      <c r="N46" s="952"/>
      <c r="O46" s="952"/>
      <c r="P46" s="952"/>
      <c r="Q46" s="952"/>
      <c r="R46" s="952"/>
      <c r="S46" s="952"/>
      <c r="T46" s="952"/>
      <c r="U46" s="952"/>
      <c r="V46" s="336"/>
    </row>
    <row r="47" spans="1:22" s="337" customFormat="1" x14ac:dyDescent="0.25">
      <c r="A47" s="338"/>
      <c r="B47" s="952"/>
      <c r="C47" s="952"/>
      <c r="D47" s="952"/>
      <c r="E47" s="952"/>
      <c r="F47" s="952"/>
      <c r="G47" s="952"/>
      <c r="H47" s="952"/>
      <c r="I47" s="952"/>
      <c r="J47" s="952"/>
      <c r="K47" s="952"/>
      <c r="L47" s="952"/>
      <c r="M47" s="952"/>
      <c r="N47" s="952"/>
      <c r="O47" s="952"/>
      <c r="P47" s="952"/>
      <c r="Q47" s="952"/>
      <c r="R47" s="952"/>
      <c r="S47" s="952"/>
      <c r="T47" s="952"/>
      <c r="U47" s="952"/>
      <c r="V47" s="336"/>
    </row>
    <row r="48" spans="1:22" s="337" customFormat="1" x14ac:dyDescent="0.25">
      <c r="A48" s="338"/>
      <c r="B48" s="952"/>
      <c r="C48" s="952"/>
      <c r="D48" s="952"/>
      <c r="E48" s="952"/>
      <c r="F48" s="952"/>
      <c r="G48" s="952"/>
      <c r="H48" s="952"/>
      <c r="I48" s="952"/>
      <c r="J48" s="952"/>
      <c r="K48" s="952"/>
      <c r="L48" s="952"/>
      <c r="M48" s="952"/>
      <c r="N48" s="952"/>
      <c r="O48" s="952"/>
      <c r="P48" s="952"/>
      <c r="Q48" s="952"/>
      <c r="R48" s="952"/>
      <c r="S48" s="952"/>
      <c r="T48" s="952"/>
      <c r="U48" s="952"/>
      <c r="V48" s="336"/>
    </row>
    <row r="49" spans="1:22" s="337" customFormat="1" x14ac:dyDescent="0.25">
      <c r="A49" s="338"/>
      <c r="B49" s="952"/>
      <c r="C49" s="952"/>
      <c r="D49" s="952"/>
      <c r="E49" s="952"/>
      <c r="F49" s="952"/>
      <c r="G49" s="952"/>
      <c r="H49" s="952"/>
      <c r="I49" s="952"/>
      <c r="J49" s="952"/>
      <c r="K49" s="952"/>
      <c r="L49" s="952"/>
      <c r="M49" s="952"/>
      <c r="N49" s="952"/>
      <c r="O49" s="952"/>
      <c r="P49" s="952"/>
      <c r="Q49" s="952"/>
      <c r="R49" s="952"/>
      <c r="S49" s="952"/>
      <c r="T49" s="952"/>
      <c r="U49" s="952"/>
      <c r="V49" s="336"/>
    </row>
    <row r="50" spans="1:22" s="337" customFormat="1" x14ac:dyDescent="0.25">
      <c r="A50" s="338"/>
      <c r="B50" s="952"/>
      <c r="C50" s="952"/>
      <c r="D50" s="952"/>
      <c r="E50" s="952"/>
      <c r="F50" s="952"/>
      <c r="G50" s="952"/>
      <c r="H50" s="952"/>
      <c r="I50" s="952"/>
      <c r="J50" s="952"/>
      <c r="K50" s="952"/>
      <c r="L50" s="952"/>
      <c r="M50" s="952"/>
      <c r="N50" s="952"/>
      <c r="O50" s="952"/>
      <c r="P50" s="952"/>
      <c r="Q50" s="952"/>
      <c r="R50" s="952"/>
      <c r="S50" s="952"/>
      <c r="T50" s="952"/>
      <c r="U50" s="952"/>
      <c r="V50" s="336"/>
    </row>
    <row r="51" spans="1:22" s="337" customFormat="1" x14ac:dyDescent="0.25">
      <c r="A51" s="338"/>
      <c r="B51" s="952"/>
      <c r="C51" s="952"/>
      <c r="D51" s="952"/>
      <c r="E51" s="952"/>
      <c r="F51" s="952"/>
      <c r="G51" s="952"/>
      <c r="H51" s="952"/>
      <c r="I51" s="952"/>
      <c r="J51" s="952"/>
      <c r="K51" s="952"/>
      <c r="L51" s="952"/>
      <c r="M51" s="952"/>
      <c r="N51" s="952"/>
      <c r="O51" s="952"/>
      <c r="P51" s="952"/>
      <c r="Q51" s="952"/>
      <c r="R51" s="952"/>
      <c r="S51" s="952"/>
      <c r="T51" s="952"/>
      <c r="U51" s="952"/>
      <c r="V51" s="336"/>
    </row>
    <row r="52" spans="1:22" s="337" customFormat="1" x14ac:dyDescent="0.25">
      <c r="A52" s="338"/>
      <c r="B52" s="952"/>
      <c r="C52" s="952"/>
      <c r="D52" s="952"/>
      <c r="E52" s="952"/>
      <c r="F52" s="952"/>
      <c r="G52" s="952"/>
      <c r="H52" s="952"/>
      <c r="I52" s="952"/>
      <c r="J52" s="952"/>
      <c r="K52" s="952"/>
      <c r="L52" s="952"/>
      <c r="M52" s="952"/>
      <c r="N52" s="952"/>
      <c r="O52" s="952"/>
      <c r="P52" s="952"/>
      <c r="Q52" s="952"/>
      <c r="R52" s="952"/>
      <c r="S52" s="952"/>
      <c r="T52" s="952"/>
      <c r="U52" s="952"/>
      <c r="V52" s="336"/>
    </row>
    <row r="53" spans="1:22" s="337" customFormat="1" x14ac:dyDescent="0.25">
      <c r="A53" s="338"/>
      <c r="B53" s="952"/>
      <c r="C53" s="952"/>
      <c r="D53" s="952"/>
      <c r="E53" s="952"/>
      <c r="F53" s="952"/>
      <c r="G53" s="952"/>
      <c r="H53" s="952"/>
      <c r="I53" s="952"/>
      <c r="J53" s="952"/>
      <c r="K53" s="952"/>
      <c r="L53" s="952"/>
      <c r="M53" s="952"/>
      <c r="N53" s="952"/>
      <c r="O53" s="952"/>
      <c r="P53" s="952"/>
      <c r="Q53" s="952"/>
      <c r="R53" s="952"/>
      <c r="S53" s="952"/>
      <c r="T53" s="952"/>
      <c r="U53" s="952"/>
      <c r="V53" s="336"/>
    </row>
    <row r="54" spans="1:22" s="337" customFormat="1" x14ac:dyDescent="0.25">
      <c r="A54" s="338"/>
      <c r="B54" s="952"/>
      <c r="C54" s="952"/>
      <c r="D54" s="952"/>
      <c r="E54" s="952"/>
      <c r="F54" s="952"/>
      <c r="G54" s="952"/>
      <c r="H54" s="952"/>
      <c r="I54" s="952"/>
      <c r="J54" s="952"/>
      <c r="K54" s="952"/>
      <c r="L54" s="952"/>
      <c r="M54" s="952"/>
      <c r="N54" s="952"/>
      <c r="O54" s="952"/>
      <c r="P54" s="952"/>
      <c r="Q54" s="952"/>
      <c r="R54" s="952"/>
      <c r="S54" s="952"/>
      <c r="T54" s="952"/>
      <c r="U54" s="952"/>
      <c r="V54" s="336"/>
    </row>
    <row r="55" spans="1:22" s="337" customFormat="1" x14ac:dyDescent="0.25">
      <c r="A55" s="338"/>
      <c r="B55" s="952"/>
      <c r="C55" s="952"/>
      <c r="D55" s="952"/>
      <c r="E55" s="952"/>
      <c r="F55" s="952"/>
      <c r="G55" s="952"/>
      <c r="H55" s="952"/>
      <c r="I55" s="952"/>
      <c r="J55" s="952"/>
      <c r="K55" s="952"/>
      <c r="L55" s="952"/>
      <c r="M55" s="952"/>
      <c r="N55" s="952"/>
      <c r="O55" s="952"/>
      <c r="P55" s="952"/>
      <c r="Q55" s="952"/>
      <c r="R55" s="952"/>
      <c r="S55" s="952"/>
      <c r="T55" s="952"/>
      <c r="U55" s="952"/>
      <c r="V55" s="336"/>
    </row>
    <row r="56" spans="1:22" s="337" customFormat="1" x14ac:dyDescent="0.25">
      <c r="A56" s="338"/>
      <c r="B56" s="952"/>
      <c r="C56" s="952"/>
      <c r="D56" s="952"/>
      <c r="E56" s="952"/>
      <c r="F56" s="952"/>
      <c r="G56" s="952"/>
      <c r="H56" s="952"/>
      <c r="I56" s="952"/>
      <c r="J56" s="952"/>
      <c r="K56" s="952"/>
      <c r="L56" s="952"/>
      <c r="M56" s="952"/>
      <c r="N56" s="952"/>
      <c r="O56" s="952"/>
      <c r="P56" s="952"/>
      <c r="Q56" s="952"/>
      <c r="R56" s="952"/>
      <c r="S56" s="952"/>
      <c r="T56" s="952"/>
      <c r="U56" s="952"/>
      <c r="V56" s="336"/>
    </row>
    <row r="57" spans="1:22" s="337" customFormat="1" x14ac:dyDescent="0.25">
      <c r="A57" s="338"/>
      <c r="B57" s="952"/>
      <c r="C57" s="952"/>
      <c r="D57" s="952"/>
      <c r="E57" s="952"/>
      <c r="F57" s="952"/>
      <c r="G57" s="952"/>
      <c r="H57" s="952"/>
      <c r="I57" s="952"/>
      <c r="J57" s="952"/>
      <c r="K57" s="952"/>
      <c r="L57" s="952"/>
      <c r="M57" s="952"/>
      <c r="N57" s="952"/>
      <c r="O57" s="952"/>
      <c r="P57" s="952"/>
      <c r="Q57" s="952"/>
      <c r="R57" s="952"/>
      <c r="S57" s="952"/>
      <c r="T57" s="952"/>
      <c r="U57" s="952"/>
      <c r="V57" s="336"/>
    </row>
    <row r="58" spans="1:22" s="337" customFormat="1" x14ac:dyDescent="0.25">
      <c r="A58" s="338"/>
      <c r="B58" s="952"/>
      <c r="C58" s="952"/>
      <c r="D58" s="952"/>
      <c r="E58" s="952"/>
      <c r="F58" s="952"/>
      <c r="G58" s="952"/>
      <c r="H58" s="952"/>
      <c r="I58" s="952"/>
      <c r="J58" s="952"/>
      <c r="K58" s="952"/>
      <c r="L58" s="952"/>
      <c r="M58" s="952"/>
      <c r="N58" s="952"/>
      <c r="O58" s="952"/>
      <c r="P58" s="952"/>
      <c r="Q58" s="952"/>
      <c r="R58" s="952"/>
      <c r="S58" s="952"/>
      <c r="T58" s="952"/>
      <c r="U58" s="952"/>
      <c r="V58" s="336"/>
    </row>
    <row r="59" spans="1:22" s="337" customFormat="1" x14ac:dyDescent="0.25">
      <c r="A59" s="338"/>
      <c r="B59" s="952"/>
      <c r="C59" s="952"/>
      <c r="D59" s="952"/>
      <c r="E59" s="952"/>
      <c r="F59" s="952"/>
      <c r="G59" s="952"/>
      <c r="H59" s="952"/>
      <c r="I59" s="952"/>
      <c r="J59" s="952"/>
      <c r="K59" s="952"/>
      <c r="L59" s="952"/>
      <c r="M59" s="952"/>
      <c r="N59" s="952"/>
      <c r="O59" s="952"/>
      <c r="P59" s="952"/>
      <c r="Q59" s="952"/>
      <c r="R59" s="952"/>
      <c r="S59" s="952"/>
      <c r="T59" s="952"/>
      <c r="U59" s="952"/>
      <c r="V59" s="336"/>
    </row>
    <row r="60" spans="1:22" s="337" customFormat="1" x14ac:dyDescent="0.25">
      <c r="A60" s="338"/>
      <c r="B60" s="952"/>
      <c r="C60" s="952"/>
      <c r="D60" s="952"/>
      <c r="E60" s="952"/>
      <c r="F60" s="952"/>
      <c r="G60" s="952"/>
      <c r="H60" s="952"/>
      <c r="I60" s="952"/>
      <c r="J60" s="952"/>
      <c r="K60" s="952"/>
      <c r="L60" s="952"/>
      <c r="M60" s="952"/>
      <c r="N60" s="952"/>
      <c r="O60" s="952"/>
      <c r="P60" s="952"/>
      <c r="Q60" s="952"/>
      <c r="R60" s="952"/>
      <c r="S60" s="952"/>
      <c r="T60" s="952"/>
      <c r="U60" s="952"/>
      <c r="V60" s="336"/>
    </row>
    <row r="61" spans="1:22" s="337" customFormat="1" ht="13.8" thickBot="1" x14ac:dyDescent="0.3">
      <c r="A61" s="340"/>
      <c r="B61" s="341"/>
      <c r="C61" s="341"/>
      <c r="D61" s="341"/>
      <c r="E61" s="341"/>
      <c r="F61" s="341"/>
      <c r="G61" s="341"/>
      <c r="H61" s="341"/>
      <c r="I61" s="341"/>
      <c r="J61" s="341"/>
      <c r="K61" s="341"/>
      <c r="L61" s="341"/>
      <c r="M61" s="341"/>
      <c r="N61" s="341"/>
      <c r="O61" s="341"/>
      <c r="P61" s="341"/>
      <c r="Q61" s="341"/>
      <c r="R61" s="341"/>
      <c r="S61" s="341"/>
      <c r="T61" s="341"/>
      <c r="U61" s="341"/>
      <c r="V61" s="342"/>
    </row>
  </sheetData>
  <sheetProtection selectLockedCells="1"/>
  <mergeCells count="58">
    <mergeCell ref="B57:U57"/>
    <mergeCell ref="B58:U58"/>
    <mergeCell ref="B59:U59"/>
    <mergeCell ref="B60:U60"/>
    <mergeCell ref="B51:U51"/>
    <mergeCell ref="B52:U52"/>
    <mergeCell ref="B53:U53"/>
    <mergeCell ref="B54:U54"/>
    <mergeCell ref="B55:U55"/>
    <mergeCell ref="B56:U56"/>
    <mergeCell ref="B50:U50"/>
    <mergeCell ref="B39:U39"/>
    <mergeCell ref="B40:U40"/>
    <mergeCell ref="B41:U41"/>
    <mergeCell ref="B42:U42"/>
    <mergeCell ref="B43:U43"/>
    <mergeCell ref="B44:U44"/>
    <mergeCell ref="B45:U45"/>
    <mergeCell ref="B46:U46"/>
    <mergeCell ref="B47:U47"/>
    <mergeCell ref="B48:U48"/>
    <mergeCell ref="B49:U49"/>
    <mergeCell ref="B38:U38"/>
    <mergeCell ref="B27:U27"/>
    <mergeCell ref="B28:U28"/>
    <mergeCell ref="B29:U29"/>
    <mergeCell ref="B30:U30"/>
    <mergeCell ref="B31:U31"/>
    <mergeCell ref="B32:U32"/>
    <mergeCell ref="B33:U33"/>
    <mergeCell ref="B34:U34"/>
    <mergeCell ref="B35:U35"/>
    <mergeCell ref="B36:U36"/>
    <mergeCell ref="B37:U37"/>
    <mergeCell ref="B26:U26"/>
    <mergeCell ref="B15:U15"/>
    <mergeCell ref="B16:U16"/>
    <mergeCell ref="B17:U17"/>
    <mergeCell ref="B18:U18"/>
    <mergeCell ref="B19:U19"/>
    <mergeCell ref="B20:U20"/>
    <mergeCell ref="B21:U21"/>
    <mergeCell ref="B22:U22"/>
    <mergeCell ref="B23:U23"/>
    <mergeCell ref="B24:U24"/>
    <mergeCell ref="B25:U25"/>
    <mergeCell ref="B14:U14"/>
    <mergeCell ref="B1:U1"/>
    <mergeCell ref="B2:U3"/>
    <mergeCell ref="B5:U5"/>
    <mergeCell ref="B6:U6"/>
    <mergeCell ref="B7:U7"/>
    <mergeCell ref="B8:U8"/>
    <mergeCell ref="B9:U9"/>
    <mergeCell ref="B10:U10"/>
    <mergeCell ref="B11:U11"/>
    <mergeCell ref="B12:U12"/>
    <mergeCell ref="B13:U1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71F"/>
  </sheetPr>
  <dimension ref="A1:AE92"/>
  <sheetViews>
    <sheetView workbookViewId="0">
      <selection activeCell="B36" sqref="B36:U36"/>
    </sheetView>
  </sheetViews>
  <sheetFormatPr defaultColWidth="9.109375" defaultRowHeight="13.2" x14ac:dyDescent="0.25"/>
  <cols>
    <col min="1" max="1" width="4.5546875" style="472" customWidth="1"/>
    <col min="2" max="20" width="6.6640625" style="472" customWidth="1"/>
    <col min="21" max="21" width="7.6640625" style="472" customWidth="1"/>
    <col min="22" max="31" width="9.109375" style="472"/>
    <col min="32" max="16384" width="9.109375" style="487"/>
  </cols>
  <sheetData>
    <row r="1" spans="1:31" s="488" customFormat="1" x14ac:dyDescent="0.2">
      <c r="A1" s="503"/>
      <c r="B1" s="959"/>
      <c r="C1" s="959"/>
      <c r="D1" s="959"/>
      <c r="E1" s="959"/>
      <c r="F1" s="959"/>
      <c r="G1" s="959"/>
      <c r="H1" s="959"/>
      <c r="I1" s="959"/>
      <c r="J1" s="959"/>
      <c r="K1" s="959"/>
      <c r="L1" s="959"/>
      <c r="M1" s="959"/>
      <c r="N1" s="959"/>
      <c r="O1" s="959"/>
      <c r="P1" s="959"/>
      <c r="Q1" s="959"/>
      <c r="R1" s="959"/>
      <c r="S1" s="959"/>
      <c r="T1" s="959"/>
      <c r="U1" s="959"/>
      <c r="V1" s="502"/>
      <c r="W1" s="337"/>
      <c r="X1" s="337"/>
      <c r="Y1" s="337"/>
      <c r="Z1" s="337"/>
      <c r="AA1" s="337"/>
      <c r="AB1" s="337"/>
      <c r="AC1" s="337"/>
      <c r="AD1" s="337"/>
      <c r="AE1" s="337"/>
    </row>
    <row r="2" spans="1:31" s="488" customFormat="1" x14ac:dyDescent="0.25">
      <c r="A2" s="364"/>
      <c r="B2" s="954" t="s">
        <v>522</v>
      </c>
      <c r="C2" s="954"/>
      <c r="D2" s="954"/>
      <c r="E2" s="954"/>
      <c r="F2" s="954"/>
      <c r="G2" s="954"/>
      <c r="H2" s="954"/>
      <c r="I2" s="954"/>
      <c r="J2" s="954"/>
      <c r="K2" s="954"/>
      <c r="L2" s="954"/>
      <c r="M2" s="954"/>
      <c r="N2" s="954"/>
      <c r="O2" s="954"/>
      <c r="P2" s="954"/>
      <c r="Q2" s="954"/>
      <c r="R2" s="954"/>
      <c r="S2" s="954"/>
      <c r="T2" s="954"/>
      <c r="U2" s="954"/>
      <c r="V2" s="336"/>
      <c r="W2" s="337"/>
      <c r="X2" s="337"/>
      <c r="Y2" s="337"/>
      <c r="Z2" s="337"/>
      <c r="AA2" s="337"/>
      <c r="AB2" s="337"/>
      <c r="AC2" s="337"/>
      <c r="AD2" s="337"/>
      <c r="AE2" s="337"/>
    </row>
    <row r="3" spans="1:31" s="488" customFormat="1" x14ac:dyDescent="0.25">
      <c r="A3" s="364"/>
      <c r="B3" s="954"/>
      <c r="C3" s="954"/>
      <c r="D3" s="954"/>
      <c r="E3" s="954"/>
      <c r="F3" s="954"/>
      <c r="G3" s="954"/>
      <c r="H3" s="954"/>
      <c r="I3" s="954"/>
      <c r="J3" s="954"/>
      <c r="K3" s="954"/>
      <c r="L3" s="954"/>
      <c r="M3" s="954"/>
      <c r="N3" s="954"/>
      <c r="O3" s="954"/>
      <c r="P3" s="954"/>
      <c r="Q3" s="954"/>
      <c r="R3" s="954"/>
      <c r="S3" s="954"/>
      <c r="T3" s="954"/>
      <c r="U3" s="954"/>
      <c r="V3" s="336"/>
      <c r="W3" s="337"/>
      <c r="X3" s="337"/>
      <c r="Y3" s="337"/>
      <c r="Z3" s="337"/>
      <c r="AA3" s="337"/>
      <c r="AB3" s="337"/>
      <c r="AC3" s="337"/>
      <c r="AD3" s="337"/>
      <c r="AE3" s="337"/>
    </row>
    <row r="4" spans="1:31" s="488" customFormat="1" x14ac:dyDescent="0.25">
      <c r="A4" s="364"/>
      <c r="B4" s="365" t="s">
        <v>441</v>
      </c>
      <c r="C4" s="471"/>
      <c r="D4" s="471"/>
      <c r="E4" s="471"/>
      <c r="F4" s="471"/>
      <c r="G4" s="471"/>
      <c r="H4" s="471"/>
      <c r="I4" s="471"/>
      <c r="J4" s="471"/>
      <c r="K4" s="471"/>
      <c r="L4" s="471"/>
      <c r="M4" s="471"/>
      <c r="N4" s="471"/>
      <c r="O4" s="471"/>
      <c r="P4" s="471"/>
      <c r="Q4" s="471"/>
      <c r="R4" s="471"/>
      <c r="S4" s="471"/>
      <c r="T4" s="471"/>
      <c r="U4" s="471"/>
      <c r="V4" s="336"/>
      <c r="W4" s="337"/>
      <c r="X4" s="337"/>
      <c r="Y4" s="337"/>
      <c r="Z4" s="337"/>
      <c r="AA4" s="337"/>
      <c r="AB4" s="337"/>
      <c r="AC4" s="337"/>
      <c r="AD4" s="337"/>
      <c r="AE4" s="337"/>
    </row>
    <row r="5" spans="1:31" s="488" customFormat="1" ht="18" customHeight="1" x14ac:dyDescent="0.25">
      <c r="A5" s="364"/>
      <c r="B5" s="960" t="s">
        <v>442</v>
      </c>
      <c r="C5" s="960"/>
      <c r="D5" s="960"/>
      <c r="E5" s="960"/>
      <c r="F5" s="960"/>
      <c r="G5" s="960"/>
      <c r="H5" s="960"/>
      <c r="I5" s="960"/>
      <c r="J5" s="960"/>
      <c r="K5" s="960"/>
      <c r="L5" s="960"/>
      <c r="M5" s="960"/>
      <c r="N5" s="960"/>
      <c r="O5" s="960"/>
      <c r="P5" s="960"/>
      <c r="Q5" s="960"/>
      <c r="R5" s="960"/>
      <c r="S5" s="960"/>
      <c r="T5" s="960"/>
      <c r="U5" s="960"/>
      <c r="V5" s="336"/>
      <c r="W5" s="337"/>
      <c r="X5" s="337"/>
      <c r="Y5" s="337"/>
      <c r="Z5" s="337"/>
      <c r="AA5" s="337"/>
      <c r="AB5" s="337"/>
      <c r="AC5" s="337"/>
      <c r="AD5" s="337"/>
      <c r="AE5" s="337"/>
    </row>
    <row r="6" spans="1:31" s="488" customFormat="1" ht="14.25" customHeight="1" x14ac:dyDescent="0.25">
      <c r="A6" s="491"/>
      <c r="B6" s="501" t="s">
        <v>521</v>
      </c>
      <c r="C6" s="501" t="s">
        <v>520</v>
      </c>
      <c r="D6" s="500"/>
      <c r="E6" s="500"/>
      <c r="F6" s="500"/>
      <c r="G6" s="500"/>
      <c r="H6" s="500"/>
      <c r="I6" s="500"/>
      <c r="J6" s="501"/>
      <c r="K6" s="500"/>
      <c r="L6" s="500"/>
      <c r="M6" s="500"/>
      <c r="N6" s="500"/>
      <c r="O6" s="500"/>
      <c r="P6" s="500"/>
      <c r="Q6" s="500"/>
      <c r="R6" s="500"/>
      <c r="S6" s="500"/>
      <c r="T6" s="500"/>
      <c r="U6" s="500"/>
      <c r="V6" s="336"/>
      <c r="W6" s="337"/>
      <c r="X6" s="337"/>
      <c r="Y6" s="337"/>
      <c r="Z6" s="337"/>
      <c r="AA6" s="337"/>
      <c r="AB6" s="337"/>
      <c r="AC6" s="337"/>
      <c r="AD6" s="337"/>
      <c r="AE6" s="337"/>
    </row>
    <row r="7" spans="1:31" s="488" customFormat="1" ht="14.25" customHeight="1" x14ac:dyDescent="0.25">
      <c r="A7" s="491"/>
      <c r="B7" s="497"/>
      <c r="C7" s="499"/>
      <c r="D7" s="498"/>
      <c r="E7" s="498"/>
      <c r="F7" s="498"/>
      <c r="G7" s="498"/>
      <c r="H7" s="498"/>
      <c r="I7" s="498"/>
      <c r="J7" s="499"/>
      <c r="K7" s="498"/>
      <c r="L7" s="498"/>
      <c r="M7" s="498"/>
      <c r="N7" s="498"/>
      <c r="O7" s="498"/>
      <c r="P7" s="498"/>
      <c r="Q7" s="498"/>
      <c r="R7" s="498"/>
      <c r="S7" s="498"/>
      <c r="T7" s="498"/>
      <c r="U7" s="498"/>
      <c r="V7" s="336"/>
      <c r="W7" s="337"/>
      <c r="X7" s="337"/>
      <c r="Y7" s="337"/>
      <c r="Z7" s="337"/>
      <c r="AA7" s="337"/>
      <c r="AB7" s="337"/>
      <c r="AC7" s="337"/>
      <c r="AD7" s="337"/>
      <c r="AE7" s="337"/>
    </row>
    <row r="8" spans="1:31" s="488" customFormat="1" ht="14.25" customHeight="1" x14ac:dyDescent="0.25">
      <c r="A8" s="491"/>
      <c r="B8" s="497"/>
      <c r="C8" s="499"/>
      <c r="D8" s="498"/>
      <c r="E8" s="498"/>
      <c r="F8" s="498"/>
      <c r="G8" s="498"/>
      <c r="H8" s="498"/>
      <c r="I8" s="498"/>
      <c r="J8" s="499"/>
      <c r="K8" s="498"/>
      <c r="L8" s="498"/>
      <c r="M8" s="498"/>
      <c r="N8" s="498"/>
      <c r="O8" s="498"/>
      <c r="P8" s="498"/>
      <c r="Q8" s="498"/>
      <c r="R8" s="498"/>
      <c r="S8" s="498"/>
      <c r="T8" s="498"/>
      <c r="U8" s="498"/>
      <c r="V8" s="336"/>
      <c r="W8" s="337"/>
      <c r="X8" s="337"/>
      <c r="Y8" s="337"/>
      <c r="Z8" s="337"/>
      <c r="AA8" s="337"/>
      <c r="AB8" s="337"/>
      <c r="AC8" s="337"/>
      <c r="AD8" s="337"/>
      <c r="AE8" s="337"/>
    </row>
    <row r="9" spans="1:31" s="488" customFormat="1" ht="14.25" customHeight="1" x14ac:dyDescent="0.2">
      <c r="A9" s="491"/>
      <c r="B9" s="497"/>
      <c r="C9" s="496"/>
      <c r="D9" s="496"/>
      <c r="E9" s="496"/>
      <c r="F9" s="495"/>
      <c r="G9" s="495"/>
      <c r="H9" s="495"/>
      <c r="I9" s="495"/>
      <c r="J9" s="495"/>
      <c r="K9" s="495"/>
      <c r="L9" s="495"/>
      <c r="M9" s="496"/>
      <c r="N9" s="496"/>
      <c r="O9" s="495"/>
      <c r="P9" s="495"/>
      <c r="Q9" s="495"/>
      <c r="R9" s="495"/>
      <c r="S9" s="495"/>
      <c r="T9" s="495"/>
      <c r="U9" s="495"/>
      <c r="V9" s="336"/>
      <c r="W9" s="337"/>
      <c r="X9" s="337"/>
      <c r="Y9" s="337"/>
      <c r="Z9" s="337"/>
      <c r="AA9" s="337"/>
      <c r="AB9" s="337"/>
      <c r="AC9" s="337"/>
      <c r="AD9" s="337"/>
      <c r="AE9" s="337"/>
    </row>
    <row r="10" spans="1:31" s="488" customFormat="1" ht="14.25" customHeight="1" x14ac:dyDescent="0.2">
      <c r="A10" s="491"/>
      <c r="B10" s="497"/>
      <c r="C10" s="496"/>
      <c r="D10" s="496"/>
      <c r="E10" s="496"/>
      <c r="F10" s="495"/>
      <c r="G10" s="495"/>
      <c r="H10" s="495"/>
      <c r="I10" s="495"/>
      <c r="J10" s="495"/>
      <c r="K10" s="495"/>
      <c r="L10" s="495"/>
      <c r="M10" s="496"/>
      <c r="N10" s="496"/>
      <c r="O10" s="495"/>
      <c r="P10" s="495"/>
      <c r="Q10" s="495"/>
      <c r="R10" s="495"/>
      <c r="S10" s="495"/>
      <c r="T10" s="495"/>
      <c r="U10" s="495"/>
      <c r="V10" s="336"/>
      <c r="W10" s="337"/>
      <c r="X10" s="337"/>
      <c r="Y10" s="337"/>
      <c r="Z10" s="337"/>
      <c r="AA10" s="337"/>
      <c r="AB10" s="337"/>
      <c r="AC10" s="337"/>
      <c r="AD10" s="337"/>
      <c r="AE10" s="337"/>
    </row>
    <row r="11" spans="1:31" s="488" customFormat="1" ht="14.25" customHeight="1" x14ac:dyDescent="0.2">
      <c r="A11" s="491"/>
      <c r="B11" s="497"/>
      <c r="C11" s="496"/>
      <c r="D11" s="496"/>
      <c r="E11" s="496"/>
      <c r="F11" s="495"/>
      <c r="G11" s="495"/>
      <c r="H11" s="495"/>
      <c r="I11" s="495"/>
      <c r="J11" s="495"/>
      <c r="K11" s="495"/>
      <c r="L11" s="495"/>
      <c r="M11" s="496"/>
      <c r="N11" s="496"/>
      <c r="O11" s="495"/>
      <c r="P11" s="495"/>
      <c r="Q11" s="495"/>
      <c r="R11" s="495"/>
      <c r="S11" s="495"/>
      <c r="T11" s="495"/>
      <c r="U11" s="495"/>
      <c r="V11" s="336"/>
      <c r="W11" s="337"/>
      <c r="X11" s="337"/>
      <c r="Y11" s="337"/>
      <c r="Z11" s="337"/>
      <c r="AA11" s="337"/>
      <c r="AB11" s="337"/>
      <c r="AC11" s="337"/>
      <c r="AD11" s="337"/>
      <c r="AE11" s="337"/>
    </row>
    <row r="12" spans="1:31" s="488" customFormat="1" ht="14.25" customHeight="1" x14ac:dyDescent="0.2">
      <c r="A12" s="491"/>
      <c r="B12" s="497"/>
      <c r="C12" s="496"/>
      <c r="D12" s="496"/>
      <c r="E12" s="496"/>
      <c r="F12" s="495"/>
      <c r="G12" s="495"/>
      <c r="H12" s="495"/>
      <c r="I12" s="495"/>
      <c r="J12" s="495"/>
      <c r="K12" s="495"/>
      <c r="L12" s="495"/>
      <c r="M12" s="496"/>
      <c r="N12" s="496"/>
      <c r="O12" s="495"/>
      <c r="P12" s="495"/>
      <c r="Q12" s="495"/>
      <c r="R12" s="495"/>
      <c r="S12" s="495"/>
      <c r="T12" s="495"/>
      <c r="U12" s="495"/>
      <c r="V12" s="336"/>
      <c r="W12" s="337"/>
      <c r="X12" s="337"/>
      <c r="Y12" s="337"/>
      <c r="Z12" s="337"/>
      <c r="AA12" s="337"/>
      <c r="AB12" s="337"/>
      <c r="AC12" s="337"/>
      <c r="AD12" s="337"/>
      <c r="AE12" s="337"/>
    </row>
    <row r="13" spans="1:31" s="488" customFormat="1" ht="14.25" customHeight="1" x14ac:dyDescent="0.2">
      <c r="A13" s="491"/>
      <c r="B13" s="497"/>
      <c r="C13" s="496"/>
      <c r="D13" s="496"/>
      <c r="E13" s="496"/>
      <c r="F13" s="495"/>
      <c r="G13" s="495"/>
      <c r="H13" s="495"/>
      <c r="I13" s="495"/>
      <c r="J13" s="495"/>
      <c r="K13" s="495"/>
      <c r="L13" s="495"/>
      <c r="M13" s="496"/>
      <c r="N13" s="496"/>
      <c r="O13" s="495"/>
      <c r="P13" s="495"/>
      <c r="Q13" s="495"/>
      <c r="R13" s="495"/>
      <c r="S13" s="495"/>
      <c r="T13" s="495"/>
      <c r="U13" s="495"/>
      <c r="V13" s="336"/>
      <c r="W13" s="337"/>
      <c r="X13" s="337"/>
      <c r="Y13" s="337"/>
      <c r="Z13" s="337"/>
      <c r="AA13" s="337"/>
      <c r="AB13" s="337"/>
      <c r="AC13" s="337"/>
      <c r="AD13" s="337"/>
      <c r="AE13" s="337"/>
    </row>
    <row r="14" spans="1:31" s="488" customFormat="1" ht="14.25" customHeight="1" x14ac:dyDescent="0.2">
      <c r="A14" s="491"/>
      <c r="B14" s="497"/>
      <c r="C14" s="496"/>
      <c r="D14" s="496"/>
      <c r="E14" s="496"/>
      <c r="F14" s="495"/>
      <c r="G14" s="495"/>
      <c r="H14" s="495"/>
      <c r="I14" s="495"/>
      <c r="J14" s="495"/>
      <c r="K14" s="495"/>
      <c r="L14" s="495"/>
      <c r="M14" s="496"/>
      <c r="N14" s="496"/>
      <c r="O14" s="495"/>
      <c r="P14" s="495"/>
      <c r="Q14" s="495"/>
      <c r="R14" s="495"/>
      <c r="S14" s="495"/>
      <c r="T14" s="495"/>
      <c r="U14" s="495"/>
      <c r="V14" s="336"/>
      <c r="W14" s="337"/>
      <c r="X14" s="337"/>
      <c r="Y14" s="337"/>
      <c r="Z14" s="337"/>
      <c r="AA14" s="337"/>
      <c r="AB14" s="337"/>
      <c r="AC14" s="337"/>
      <c r="AD14" s="337"/>
      <c r="AE14" s="337"/>
    </row>
    <row r="15" spans="1:31" s="488" customFormat="1" ht="14.25" customHeight="1" x14ac:dyDescent="0.2">
      <c r="A15" s="491"/>
      <c r="B15" s="497"/>
      <c r="C15" s="496"/>
      <c r="D15" s="496"/>
      <c r="E15" s="496"/>
      <c r="F15" s="495"/>
      <c r="G15" s="495"/>
      <c r="H15" s="495"/>
      <c r="I15" s="495"/>
      <c r="J15" s="495"/>
      <c r="K15" s="495"/>
      <c r="L15" s="495"/>
      <c r="M15" s="496"/>
      <c r="N15" s="496"/>
      <c r="O15" s="495"/>
      <c r="P15" s="495"/>
      <c r="Q15" s="495"/>
      <c r="R15" s="495"/>
      <c r="S15" s="495"/>
      <c r="T15" s="495"/>
      <c r="U15" s="495"/>
      <c r="V15" s="336"/>
      <c r="W15" s="337"/>
      <c r="X15" s="337"/>
      <c r="Y15" s="337"/>
      <c r="Z15" s="337"/>
      <c r="AA15" s="337"/>
      <c r="AB15" s="337"/>
      <c r="AC15" s="337"/>
      <c r="AD15" s="337"/>
      <c r="AE15" s="337"/>
    </row>
    <row r="16" spans="1:31" s="488" customFormat="1" ht="14.25" customHeight="1" x14ac:dyDescent="0.2">
      <c r="A16" s="491"/>
      <c r="B16" s="497"/>
      <c r="C16" s="496"/>
      <c r="D16" s="496"/>
      <c r="E16" s="496"/>
      <c r="F16" s="495"/>
      <c r="G16" s="495"/>
      <c r="H16" s="495"/>
      <c r="I16" s="495"/>
      <c r="J16" s="495"/>
      <c r="K16" s="495"/>
      <c r="L16" s="495"/>
      <c r="M16" s="496"/>
      <c r="N16" s="496"/>
      <c r="O16" s="495"/>
      <c r="P16" s="495"/>
      <c r="Q16" s="495"/>
      <c r="R16" s="495"/>
      <c r="S16" s="495"/>
      <c r="T16" s="495"/>
      <c r="U16" s="495"/>
      <c r="V16" s="336"/>
      <c r="W16" s="337"/>
      <c r="X16" s="337"/>
      <c r="Y16" s="337"/>
      <c r="Z16" s="337"/>
      <c r="AA16" s="337"/>
      <c r="AB16" s="337"/>
      <c r="AC16" s="337"/>
      <c r="AD16" s="337"/>
      <c r="AE16" s="337"/>
    </row>
    <row r="17" spans="1:31" s="488" customFormat="1" x14ac:dyDescent="0.25">
      <c r="A17" s="364"/>
      <c r="B17" s="494" t="s">
        <v>519</v>
      </c>
      <c r="C17" s="494"/>
      <c r="D17" s="494"/>
      <c r="E17" s="494"/>
      <c r="F17" s="494"/>
      <c r="G17" s="494"/>
      <c r="H17" s="494"/>
      <c r="I17" s="494"/>
      <c r="J17" s="494"/>
      <c r="K17" s="494"/>
      <c r="L17" s="494"/>
      <c r="M17" s="494"/>
      <c r="N17" s="494"/>
      <c r="O17" s="494"/>
      <c r="P17" s="494"/>
      <c r="Q17" s="494"/>
      <c r="R17" s="494"/>
      <c r="S17" s="494"/>
      <c r="T17" s="494"/>
      <c r="U17" s="494"/>
      <c r="V17" s="336"/>
      <c r="W17" s="337"/>
      <c r="X17" s="337"/>
      <c r="Y17" s="337"/>
      <c r="Z17" s="337"/>
      <c r="AA17" s="337"/>
      <c r="AB17" s="337"/>
      <c r="AC17" s="337"/>
      <c r="AD17" s="337"/>
      <c r="AE17" s="337"/>
    </row>
    <row r="18" spans="1:31" s="488" customFormat="1" x14ac:dyDescent="0.25">
      <c r="A18" s="491"/>
      <c r="B18" s="493" t="s">
        <v>518</v>
      </c>
      <c r="C18" s="492"/>
      <c r="D18" s="492"/>
      <c r="E18" s="492"/>
      <c r="F18" s="492"/>
      <c r="G18" s="492"/>
      <c r="H18" s="492"/>
      <c r="I18" s="492"/>
      <c r="J18" s="492"/>
      <c r="K18" s="492"/>
      <c r="L18" s="492"/>
      <c r="M18" s="492"/>
      <c r="N18" s="492"/>
      <c r="O18" s="492"/>
      <c r="P18" s="492"/>
      <c r="Q18" s="492"/>
      <c r="R18" s="492"/>
      <c r="S18" s="492"/>
      <c r="T18" s="492"/>
      <c r="U18" s="492"/>
      <c r="V18" s="336"/>
      <c r="W18" s="337"/>
      <c r="X18" s="337"/>
      <c r="Y18" s="337"/>
      <c r="Z18" s="337"/>
      <c r="AA18" s="337"/>
      <c r="AB18" s="337"/>
      <c r="AC18" s="337"/>
      <c r="AD18" s="337"/>
      <c r="AE18" s="337"/>
    </row>
    <row r="19" spans="1:31" s="488" customFormat="1" x14ac:dyDescent="0.2">
      <c r="A19" s="491"/>
      <c r="B19" s="961"/>
      <c r="C19" s="961"/>
      <c r="D19" s="961"/>
      <c r="E19" s="961"/>
      <c r="F19" s="961"/>
      <c r="G19" s="961"/>
      <c r="H19" s="961"/>
      <c r="I19" s="961"/>
      <c r="J19" s="961"/>
      <c r="K19" s="961"/>
      <c r="L19" s="961"/>
      <c r="M19" s="961"/>
      <c r="N19" s="961"/>
      <c r="O19" s="961"/>
      <c r="P19" s="961"/>
      <c r="Q19" s="961"/>
      <c r="R19" s="961"/>
      <c r="S19" s="961"/>
      <c r="T19" s="961"/>
      <c r="U19" s="961"/>
      <c r="V19" s="336"/>
      <c r="W19" s="337"/>
      <c r="X19" s="337"/>
      <c r="Y19" s="337"/>
      <c r="Z19" s="337"/>
      <c r="AA19" s="337"/>
      <c r="AB19" s="337"/>
      <c r="AC19" s="337"/>
      <c r="AD19" s="337"/>
      <c r="AE19" s="337"/>
    </row>
    <row r="20" spans="1:31" s="488" customFormat="1" x14ac:dyDescent="0.2">
      <c r="A20" s="491"/>
      <c r="B20" s="961"/>
      <c r="C20" s="961"/>
      <c r="D20" s="961"/>
      <c r="E20" s="961"/>
      <c r="F20" s="961"/>
      <c r="G20" s="961"/>
      <c r="H20" s="961"/>
      <c r="I20" s="961"/>
      <c r="J20" s="961"/>
      <c r="K20" s="961"/>
      <c r="L20" s="961"/>
      <c r="M20" s="961"/>
      <c r="N20" s="961"/>
      <c r="O20" s="961"/>
      <c r="P20" s="961"/>
      <c r="Q20" s="961"/>
      <c r="R20" s="961"/>
      <c r="S20" s="961"/>
      <c r="T20" s="961"/>
      <c r="U20" s="961"/>
      <c r="V20" s="336"/>
      <c r="W20" s="337"/>
      <c r="X20" s="337"/>
      <c r="Y20" s="337"/>
      <c r="Z20" s="337"/>
      <c r="AA20" s="337"/>
      <c r="AB20" s="337"/>
      <c r="AC20" s="337"/>
      <c r="AD20" s="337"/>
      <c r="AE20" s="337"/>
    </row>
    <row r="21" spans="1:31" s="488" customFormat="1" x14ac:dyDescent="0.2">
      <c r="A21" s="491"/>
      <c r="B21" s="961"/>
      <c r="C21" s="961"/>
      <c r="D21" s="961"/>
      <c r="E21" s="961"/>
      <c r="F21" s="961"/>
      <c r="G21" s="961"/>
      <c r="H21" s="961"/>
      <c r="I21" s="961"/>
      <c r="J21" s="961"/>
      <c r="K21" s="961"/>
      <c r="L21" s="961"/>
      <c r="M21" s="961"/>
      <c r="N21" s="961"/>
      <c r="O21" s="961"/>
      <c r="P21" s="961"/>
      <c r="Q21" s="961"/>
      <c r="R21" s="961"/>
      <c r="S21" s="961"/>
      <c r="T21" s="961"/>
      <c r="U21" s="961"/>
      <c r="V21" s="336"/>
      <c r="W21" s="337"/>
      <c r="X21" s="337"/>
      <c r="Y21" s="337"/>
      <c r="Z21" s="337"/>
      <c r="AA21" s="337"/>
      <c r="AB21" s="337"/>
      <c r="AC21" s="337"/>
      <c r="AD21" s="337"/>
      <c r="AE21" s="337"/>
    </row>
    <row r="22" spans="1:31" s="488" customFormat="1" x14ac:dyDescent="0.2">
      <c r="A22" s="491"/>
      <c r="B22" s="961"/>
      <c r="C22" s="961"/>
      <c r="D22" s="961"/>
      <c r="E22" s="961"/>
      <c r="F22" s="961"/>
      <c r="G22" s="961"/>
      <c r="H22" s="961"/>
      <c r="I22" s="961"/>
      <c r="J22" s="961"/>
      <c r="K22" s="961"/>
      <c r="L22" s="961"/>
      <c r="M22" s="961"/>
      <c r="N22" s="961"/>
      <c r="O22" s="961"/>
      <c r="P22" s="961"/>
      <c r="Q22" s="961"/>
      <c r="R22" s="961"/>
      <c r="S22" s="961"/>
      <c r="T22" s="961"/>
      <c r="U22" s="961"/>
      <c r="V22" s="336"/>
      <c r="W22" s="337"/>
      <c r="X22" s="337"/>
      <c r="Y22" s="337"/>
      <c r="Z22" s="337"/>
      <c r="AA22" s="337"/>
      <c r="AB22" s="337"/>
      <c r="AC22" s="337"/>
      <c r="AD22" s="337"/>
      <c r="AE22" s="337"/>
    </row>
    <row r="23" spans="1:31" s="488" customFormat="1" x14ac:dyDescent="0.2">
      <c r="A23" s="491"/>
      <c r="B23" s="961"/>
      <c r="C23" s="961"/>
      <c r="D23" s="961"/>
      <c r="E23" s="961"/>
      <c r="F23" s="961"/>
      <c r="G23" s="961"/>
      <c r="H23" s="961"/>
      <c r="I23" s="961"/>
      <c r="J23" s="961"/>
      <c r="K23" s="961"/>
      <c r="L23" s="961"/>
      <c r="M23" s="961"/>
      <c r="N23" s="961"/>
      <c r="O23" s="961"/>
      <c r="P23" s="961"/>
      <c r="Q23" s="961"/>
      <c r="R23" s="961"/>
      <c r="S23" s="961"/>
      <c r="T23" s="961"/>
      <c r="U23" s="961"/>
      <c r="V23" s="336"/>
      <c r="W23" s="337"/>
      <c r="X23" s="337"/>
      <c r="Y23" s="337"/>
      <c r="Z23" s="337"/>
      <c r="AA23" s="337"/>
      <c r="AB23" s="337"/>
      <c r="AC23" s="337"/>
      <c r="AD23" s="337"/>
      <c r="AE23" s="337"/>
    </row>
    <row r="24" spans="1:31" s="488" customFormat="1" x14ac:dyDescent="0.2">
      <c r="A24" s="491"/>
      <c r="B24" s="961"/>
      <c r="C24" s="961"/>
      <c r="D24" s="961"/>
      <c r="E24" s="961"/>
      <c r="F24" s="961"/>
      <c r="G24" s="961"/>
      <c r="H24" s="961"/>
      <c r="I24" s="961"/>
      <c r="J24" s="961"/>
      <c r="K24" s="961"/>
      <c r="L24" s="961"/>
      <c r="M24" s="961"/>
      <c r="N24" s="961"/>
      <c r="O24" s="961"/>
      <c r="P24" s="961"/>
      <c r="Q24" s="961"/>
      <c r="R24" s="961"/>
      <c r="S24" s="961"/>
      <c r="T24" s="961"/>
      <c r="U24" s="961"/>
      <c r="V24" s="336"/>
      <c r="W24" s="337"/>
      <c r="X24" s="337"/>
      <c r="Y24" s="337"/>
      <c r="Z24" s="337"/>
      <c r="AA24" s="337"/>
      <c r="AB24" s="337"/>
      <c r="AC24" s="337"/>
      <c r="AD24" s="337"/>
      <c r="AE24" s="337"/>
    </row>
    <row r="25" spans="1:31" s="488" customFormat="1" x14ac:dyDescent="0.2">
      <c r="A25" s="491"/>
      <c r="B25" s="961"/>
      <c r="C25" s="961"/>
      <c r="D25" s="961"/>
      <c r="E25" s="961"/>
      <c r="F25" s="961"/>
      <c r="G25" s="961"/>
      <c r="H25" s="961"/>
      <c r="I25" s="961"/>
      <c r="J25" s="961"/>
      <c r="K25" s="961"/>
      <c r="L25" s="961"/>
      <c r="M25" s="961"/>
      <c r="N25" s="961"/>
      <c r="O25" s="961"/>
      <c r="P25" s="961"/>
      <c r="Q25" s="961"/>
      <c r="R25" s="961"/>
      <c r="S25" s="961"/>
      <c r="T25" s="961"/>
      <c r="U25" s="961"/>
      <c r="V25" s="336"/>
      <c r="W25" s="337"/>
      <c r="X25" s="337"/>
      <c r="Y25" s="337"/>
      <c r="Z25" s="337"/>
      <c r="AA25" s="337"/>
      <c r="AB25" s="337"/>
      <c r="AC25" s="337"/>
      <c r="AD25" s="337"/>
      <c r="AE25" s="337"/>
    </row>
    <row r="26" spans="1:31" s="488" customFormat="1" x14ac:dyDescent="0.2">
      <c r="A26" s="491"/>
      <c r="B26" s="961"/>
      <c r="C26" s="961"/>
      <c r="D26" s="961"/>
      <c r="E26" s="961"/>
      <c r="F26" s="961"/>
      <c r="G26" s="961"/>
      <c r="H26" s="961"/>
      <c r="I26" s="961"/>
      <c r="J26" s="961"/>
      <c r="K26" s="961"/>
      <c r="L26" s="961"/>
      <c r="M26" s="961"/>
      <c r="N26" s="961"/>
      <c r="O26" s="961"/>
      <c r="P26" s="961"/>
      <c r="Q26" s="961"/>
      <c r="R26" s="961"/>
      <c r="S26" s="961"/>
      <c r="T26" s="961"/>
      <c r="U26" s="961"/>
      <c r="V26" s="336"/>
      <c r="W26" s="337"/>
      <c r="X26" s="337"/>
      <c r="Y26" s="337"/>
      <c r="Z26" s="337"/>
      <c r="AA26" s="337"/>
      <c r="AB26" s="337"/>
      <c r="AC26" s="337"/>
      <c r="AD26" s="337"/>
      <c r="AE26" s="337"/>
    </row>
    <row r="27" spans="1:31" s="488" customFormat="1" ht="12.75" customHeight="1" x14ac:dyDescent="0.25">
      <c r="A27" s="490"/>
      <c r="B27" s="957" t="s">
        <v>517</v>
      </c>
      <c r="C27" s="957"/>
      <c r="D27" s="957"/>
      <c r="E27" s="957"/>
      <c r="F27" s="957"/>
      <c r="G27" s="957"/>
      <c r="H27" s="957"/>
      <c r="I27" s="957"/>
      <c r="J27" s="957"/>
      <c r="K27" s="957"/>
      <c r="L27" s="957"/>
      <c r="M27" s="957"/>
      <c r="N27" s="957"/>
      <c r="O27" s="957"/>
      <c r="P27" s="957"/>
      <c r="Q27" s="957"/>
      <c r="R27" s="957"/>
      <c r="S27" s="957"/>
      <c r="T27" s="957"/>
      <c r="U27" s="957"/>
      <c r="V27" s="336"/>
      <c r="W27" s="337"/>
      <c r="X27" s="337"/>
      <c r="Y27" s="337"/>
      <c r="Z27" s="337"/>
      <c r="AA27" s="337"/>
      <c r="AB27" s="337"/>
      <c r="AC27" s="337"/>
      <c r="AD27" s="337"/>
      <c r="AE27" s="337"/>
    </row>
    <row r="28" spans="1:31" s="488" customFormat="1" ht="12.75" customHeight="1" x14ac:dyDescent="0.25">
      <c r="A28" s="338"/>
      <c r="B28" s="957" t="s">
        <v>516</v>
      </c>
      <c r="C28" s="957"/>
      <c r="D28" s="957"/>
      <c r="E28" s="957"/>
      <c r="F28" s="957"/>
      <c r="G28" s="957"/>
      <c r="H28" s="957"/>
      <c r="I28" s="957"/>
      <c r="J28" s="957"/>
      <c r="K28" s="957"/>
      <c r="L28" s="957"/>
      <c r="M28" s="957"/>
      <c r="N28" s="957"/>
      <c r="O28" s="957"/>
      <c r="P28" s="957"/>
      <c r="Q28" s="957"/>
      <c r="R28" s="957"/>
      <c r="S28" s="957"/>
      <c r="T28" s="957"/>
      <c r="U28" s="957"/>
      <c r="V28" s="336"/>
      <c r="W28" s="337"/>
      <c r="X28" s="337"/>
      <c r="Y28" s="337"/>
      <c r="Z28" s="337"/>
      <c r="AA28" s="337"/>
      <c r="AB28" s="337"/>
      <c r="AC28" s="337"/>
      <c r="AD28" s="337"/>
      <c r="AE28" s="337"/>
    </row>
    <row r="29" spans="1:31" s="488" customFormat="1" ht="12.75" customHeight="1" x14ac:dyDescent="0.25">
      <c r="A29" s="338"/>
      <c r="B29" s="957" t="s">
        <v>515</v>
      </c>
      <c r="C29" s="957"/>
      <c r="D29" s="957"/>
      <c r="E29" s="957"/>
      <c r="F29" s="957"/>
      <c r="G29" s="957"/>
      <c r="H29" s="957"/>
      <c r="I29" s="957"/>
      <c r="J29" s="957"/>
      <c r="K29" s="957"/>
      <c r="L29" s="957"/>
      <c r="M29" s="957"/>
      <c r="N29" s="957"/>
      <c r="O29" s="957"/>
      <c r="P29" s="957"/>
      <c r="Q29" s="957"/>
      <c r="R29" s="957"/>
      <c r="S29" s="957"/>
      <c r="T29" s="957"/>
      <c r="U29" s="957"/>
      <c r="V29" s="336"/>
      <c r="W29" s="337"/>
      <c r="X29" s="337"/>
      <c r="Y29" s="337"/>
      <c r="Z29" s="337"/>
      <c r="AA29" s="337"/>
      <c r="AB29" s="337"/>
      <c r="AC29" s="337"/>
      <c r="AD29" s="337"/>
      <c r="AE29" s="337"/>
    </row>
    <row r="30" spans="1:31" s="488" customFormat="1" ht="12.75" customHeight="1" x14ac:dyDescent="0.25">
      <c r="A30" s="338"/>
      <c r="B30" s="957" t="s">
        <v>514</v>
      </c>
      <c r="C30" s="957"/>
      <c r="D30" s="957"/>
      <c r="E30" s="957"/>
      <c r="F30" s="957"/>
      <c r="G30" s="957"/>
      <c r="H30" s="957"/>
      <c r="I30" s="957"/>
      <c r="J30" s="957"/>
      <c r="K30" s="957"/>
      <c r="L30" s="957"/>
      <c r="M30" s="957"/>
      <c r="N30" s="957"/>
      <c r="O30" s="957"/>
      <c r="P30" s="957"/>
      <c r="Q30" s="957"/>
      <c r="R30" s="957"/>
      <c r="S30" s="957"/>
      <c r="T30" s="957"/>
      <c r="U30" s="957"/>
      <c r="V30" s="336"/>
      <c r="W30" s="337"/>
      <c r="X30" s="337"/>
      <c r="Y30" s="337"/>
      <c r="Z30" s="337"/>
      <c r="AA30" s="337"/>
      <c r="AB30" s="337"/>
      <c r="AC30" s="337"/>
      <c r="AD30" s="337"/>
      <c r="AE30" s="337"/>
    </row>
    <row r="31" spans="1:31" s="488" customFormat="1" ht="12.75" customHeight="1" x14ac:dyDescent="0.25">
      <c r="A31" s="338"/>
      <c r="B31" s="957" t="s">
        <v>513</v>
      </c>
      <c r="C31" s="957"/>
      <c r="D31" s="957"/>
      <c r="E31" s="957"/>
      <c r="F31" s="957"/>
      <c r="G31" s="957"/>
      <c r="H31" s="957"/>
      <c r="I31" s="957"/>
      <c r="J31" s="957"/>
      <c r="K31" s="957"/>
      <c r="L31" s="957"/>
      <c r="M31" s="957"/>
      <c r="N31" s="957"/>
      <c r="O31" s="957"/>
      <c r="P31" s="957"/>
      <c r="Q31" s="957"/>
      <c r="R31" s="957"/>
      <c r="S31" s="957"/>
      <c r="T31" s="957"/>
      <c r="U31" s="957"/>
      <c r="V31" s="336"/>
      <c r="W31" s="337"/>
      <c r="X31" s="337"/>
      <c r="Y31" s="337"/>
      <c r="Z31" s="337"/>
      <c r="AA31" s="337"/>
      <c r="AB31" s="337"/>
      <c r="AC31" s="337"/>
      <c r="AD31" s="337"/>
      <c r="AE31" s="337"/>
    </row>
    <row r="32" spans="1:31" s="488" customFormat="1" ht="12.75" customHeight="1" x14ac:dyDescent="0.25">
      <c r="A32" s="338"/>
      <c r="B32" s="957" t="s">
        <v>512</v>
      </c>
      <c r="C32" s="957"/>
      <c r="D32" s="957"/>
      <c r="E32" s="957"/>
      <c r="F32" s="957"/>
      <c r="G32" s="957"/>
      <c r="H32" s="957"/>
      <c r="I32" s="957"/>
      <c r="J32" s="957"/>
      <c r="K32" s="957"/>
      <c r="L32" s="957"/>
      <c r="M32" s="957"/>
      <c r="N32" s="957"/>
      <c r="O32" s="957"/>
      <c r="P32" s="957"/>
      <c r="Q32" s="957"/>
      <c r="R32" s="957"/>
      <c r="S32" s="957"/>
      <c r="T32" s="957"/>
      <c r="U32" s="957"/>
      <c r="V32" s="336"/>
      <c r="W32" s="337"/>
      <c r="X32" s="337"/>
      <c r="Y32" s="337"/>
      <c r="Z32" s="337"/>
      <c r="AA32" s="337"/>
      <c r="AB32" s="337"/>
      <c r="AC32" s="337"/>
      <c r="AD32" s="337"/>
      <c r="AE32" s="337"/>
    </row>
    <row r="33" spans="1:31" s="488" customFormat="1" ht="12.75" customHeight="1" x14ac:dyDescent="0.25">
      <c r="A33" s="338"/>
      <c r="B33" s="957" t="s">
        <v>511</v>
      </c>
      <c r="C33" s="957"/>
      <c r="D33" s="957"/>
      <c r="E33" s="957"/>
      <c r="F33" s="957"/>
      <c r="G33" s="957"/>
      <c r="H33" s="957"/>
      <c r="I33" s="957"/>
      <c r="J33" s="957"/>
      <c r="K33" s="957"/>
      <c r="L33" s="957"/>
      <c r="M33" s="957"/>
      <c r="N33" s="957"/>
      <c r="O33" s="957"/>
      <c r="P33" s="957"/>
      <c r="Q33" s="957"/>
      <c r="R33" s="957"/>
      <c r="S33" s="957"/>
      <c r="T33" s="957"/>
      <c r="U33" s="957"/>
      <c r="V33" s="336"/>
      <c r="W33" s="337"/>
      <c r="X33" s="337"/>
      <c r="Y33" s="337"/>
      <c r="Z33" s="337"/>
      <c r="AA33" s="337"/>
      <c r="AB33" s="337"/>
      <c r="AC33" s="337"/>
      <c r="AD33" s="337"/>
      <c r="AE33" s="337"/>
    </row>
    <row r="34" spans="1:31" s="488" customFormat="1" x14ac:dyDescent="0.25">
      <c r="A34" s="338"/>
      <c r="B34" s="957" t="s">
        <v>510</v>
      </c>
      <c r="C34" s="957"/>
      <c r="D34" s="957"/>
      <c r="E34" s="957"/>
      <c r="F34" s="957"/>
      <c r="G34" s="957"/>
      <c r="H34" s="957"/>
      <c r="I34" s="957"/>
      <c r="J34" s="957"/>
      <c r="K34" s="957"/>
      <c r="L34" s="957"/>
      <c r="M34" s="957"/>
      <c r="N34" s="957"/>
      <c r="O34" s="957"/>
      <c r="P34" s="957"/>
      <c r="Q34" s="957"/>
      <c r="R34" s="957"/>
      <c r="S34" s="957"/>
      <c r="T34" s="957"/>
      <c r="U34" s="957"/>
      <c r="V34" s="336"/>
      <c r="W34" s="337"/>
      <c r="X34" s="337"/>
      <c r="Y34" s="337"/>
      <c r="Z34" s="337"/>
      <c r="AA34" s="337"/>
      <c r="AB34" s="337"/>
      <c r="AC34" s="337"/>
      <c r="AD34" s="337"/>
      <c r="AE34" s="337"/>
    </row>
    <row r="35" spans="1:31" s="488" customFormat="1" ht="12.75" customHeight="1" x14ac:dyDescent="0.25">
      <c r="A35" s="338"/>
      <c r="B35" s="957" t="s">
        <v>509</v>
      </c>
      <c r="C35" s="957"/>
      <c r="D35" s="957"/>
      <c r="E35" s="957"/>
      <c r="F35" s="957"/>
      <c r="G35" s="957"/>
      <c r="H35" s="957"/>
      <c r="I35" s="957"/>
      <c r="J35" s="957"/>
      <c r="K35" s="957"/>
      <c r="L35" s="957"/>
      <c r="M35" s="957"/>
      <c r="N35" s="957"/>
      <c r="O35" s="957"/>
      <c r="P35" s="957"/>
      <c r="Q35" s="957"/>
      <c r="R35" s="957"/>
      <c r="S35" s="957"/>
      <c r="T35" s="957"/>
      <c r="U35" s="957"/>
      <c r="V35" s="336"/>
      <c r="W35" s="337"/>
      <c r="X35" s="337"/>
      <c r="Y35" s="337"/>
      <c r="Z35" s="337"/>
      <c r="AA35" s="337"/>
      <c r="AB35" s="337"/>
      <c r="AC35" s="337"/>
      <c r="AD35" s="337"/>
      <c r="AE35" s="337"/>
    </row>
    <row r="36" spans="1:31" s="488" customFormat="1" ht="12.75" customHeight="1" x14ac:dyDescent="0.25">
      <c r="A36" s="338"/>
      <c r="B36" s="957" t="s">
        <v>555</v>
      </c>
      <c r="C36" s="957"/>
      <c r="D36" s="957"/>
      <c r="E36" s="957"/>
      <c r="F36" s="957"/>
      <c r="G36" s="957"/>
      <c r="H36" s="957"/>
      <c r="I36" s="957"/>
      <c r="J36" s="957"/>
      <c r="K36" s="957"/>
      <c r="L36" s="957"/>
      <c r="M36" s="957"/>
      <c r="N36" s="957"/>
      <c r="O36" s="957"/>
      <c r="P36" s="957"/>
      <c r="Q36" s="957"/>
      <c r="R36" s="957"/>
      <c r="S36" s="957"/>
      <c r="T36" s="957"/>
      <c r="U36" s="957"/>
      <c r="V36" s="336"/>
      <c r="W36" s="337"/>
      <c r="X36" s="337"/>
      <c r="Y36" s="337"/>
      <c r="Z36" s="337"/>
      <c r="AA36" s="337"/>
      <c r="AB36" s="337"/>
      <c r="AC36" s="337"/>
      <c r="AD36" s="337"/>
      <c r="AE36" s="337"/>
    </row>
    <row r="37" spans="1:31" s="488" customFormat="1" ht="12.75" customHeight="1" x14ac:dyDescent="0.25">
      <c r="A37" s="338"/>
      <c r="B37" s="957" t="s">
        <v>508</v>
      </c>
      <c r="C37" s="957"/>
      <c r="D37" s="957"/>
      <c r="E37" s="957"/>
      <c r="F37" s="957"/>
      <c r="G37" s="957"/>
      <c r="H37" s="957"/>
      <c r="I37" s="957"/>
      <c r="J37" s="957"/>
      <c r="K37" s="957"/>
      <c r="L37" s="957"/>
      <c r="M37" s="957"/>
      <c r="N37" s="957"/>
      <c r="O37" s="957"/>
      <c r="P37" s="957"/>
      <c r="Q37" s="957"/>
      <c r="R37" s="957"/>
      <c r="S37" s="957"/>
      <c r="T37" s="957"/>
      <c r="U37" s="957"/>
      <c r="V37" s="336"/>
      <c r="W37" s="337"/>
      <c r="X37" s="337"/>
      <c r="Y37" s="337"/>
      <c r="Z37" s="337"/>
      <c r="AA37" s="337"/>
      <c r="AB37" s="337"/>
      <c r="AC37" s="337"/>
      <c r="AD37" s="337"/>
      <c r="AE37" s="337"/>
    </row>
    <row r="38" spans="1:31" s="488" customFormat="1" ht="12.75" customHeight="1" x14ac:dyDescent="0.25">
      <c r="A38" s="338"/>
      <c r="B38" s="957" t="s">
        <v>507</v>
      </c>
      <c r="C38" s="957"/>
      <c r="D38" s="957"/>
      <c r="E38" s="957"/>
      <c r="F38" s="957"/>
      <c r="G38" s="957"/>
      <c r="H38" s="957"/>
      <c r="I38" s="957"/>
      <c r="J38" s="957"/>
      <c r="K38" s="957"/>
      <c r="L38" s="957"/>
      <c r="M38" s="957"/>
      <c r="N38" s="957"/>
      <c r="O38" s="957"/>
      <c r="P38" s="957"/>
      <c r="Q38" s="957"/>
      <c r="R38" s="957"/>
      <c r="S38" s="957"/>
      <c r="T38" s="957"/>
      <c r="U38" s="957"/>
      <c r="V38" s="336"/>
      <c r="W38" s="337"/>
      <c r="X38" s="337"/>
      <c r="Y38" s="337"/>
      <c r="Z38" s="337"/>
      <c r="AA38" s="337"/>
      <c r="AB38" s="337"/>
      <c r="AC38" s="337"/>
      <c r="AD38" s="337"/>
      <c r="AE38" s="337"/>
    </row>
    <row r="39" spans="1:31" s="488" customFormat="1" ht="12.75" customHeight="1" x14ac:dyDescent="0.25">
      <c r="A39" s="338"/>
      <c r="B39" s="957" t="s">
        <v>506</v>
      </c>
      <c r="C39" s="957"/>
      <c r="D39" s="957"/>
      <c r="E39" s="957"/>
      <c r="F39" s="957"/>
      <c r="G39" s="957"/>
      <c r="H39" s="957"/>
      <c r="I39" s="957"/>
      <c r="J39" s="957"/>
      <c r="K39" s="957"/>
      <c r="L39" s="957"/>
      <c r="M39" s="957"/>
      <c r="N39" s="957"/>
      <c r="O39" s="957"/>
      <c r="P39" s="957"/>
      <c r="Q39" s="957"/>
      <c r="R39" s="957"/>
      <c r="S39" s="957"/>
      <c r="T39" s="957"/>
      <c r="U39" s="957"/>
      <c r="V39" s="336"/>
      <c r="W39" s="337"/>
      <c r="X39" s="337"/>
      <c r="Y39" s="337"/>
      <c r="Z39" s="337"/>
      <c r="AA39" s="337"/>
      <c r="AB39" s="337"/>
      <c r="AC39" s="337"/>
      <c r="AD39" s="337"/>
      <c r="AE39" s="337"/>
    </row>
    <row r="40" spans="1:31" s="488" customFormat="1" ht="12.75" customHeight="1" x14ac:dyDescent="0.25">
      <c r="A40" s="338"/>
      <c r="B40" s="957" t="s">
        <v>505</v>
      </c>
      <c r="C40" s="957"/>
      <c r="D40" s="957"/>
      <c r="E40" s="957"/>
      <c r="F40" s="957"/>
      <c r="G40" s="957"/>
      <c r="H40" s="957"/>
      <c r="I40" s="957"/>
      <c r="J40" s="957"/>
      <c r="K40" s="957"/>
      <c r="L40" s="957"/>
      <c r="M40" s="957"/>
      <c r="N40" s="957"/>
      <c r="O40" s="957"/>
      <c r="P40" s="957"/>
      <c r="Q40" s="957"/>
      <c r="R40" s="957"/>
      <c r="S40" s="957"/>
      <c r="T40" s="957"/>
      <c r="U40" s="957"/>
      <c r="V40" s="336"/>
      <c r="W40" s="337"/>
      <c r="X40" s="337"/>
      <c r="Y40" s="337"/>
      <c r="Z40" s="337"/>
      <c r="AA40" s="337"/>
      <c r="AB40" s="337"/>
      <c r="AC40" s="337"/>
      <c r="AD40" s="337"/>
      <c r="AE40" s="337"/>
    </row>
    <row r="41" spans="1:31" s="488" customFormat="1" x14ac:dyDescent="0.25">
      <c r="A41" s="338"/>
      <c r="B41" s="957"/>
      <c r="C41" s="957"/>
      <c r="D41" s="957"/>
      <c r="E41" s="957"/>
      <c r="F41" s="957"/>
      <c r="G41" s="957"/>
      <c r="H41" s="957"/>
      <c r="I41" s="957"/>
      <c r="J41" s="957"/>
      <c r="K41" s="957"/>
      <c r="L41" s="957"/>
      <c r="M41" s="957"/>
      <c r="N41" s="957"/>
      <c r="O41" s="470"/>
      <c r="P41" s="470"/>
      <c r="Q41" s="470"/>
      <c r="R41" s="470"/>
      <c r="S41" s="470"/>
      <c r="T41" s="470"/>
      <c r="U41" s="470"/>
      <c r="V41" s="336"/>
      <c r="W41" s="337"/>
      <c r="X41" s="337"/>
      <c r="Y41" s="337"/>
      <c r="Z41" s="337"/>
      <c r="AA41" s="337"/>
      <c r="AB41" s="337"/>
      <c r="AC41" s="337"/>
      <c r="AD41" s="337"/>
      <c r="AE41" s="337"/>
    </row>
    <row r="42" spans="1:31" s="488" customFormat="1" x14ac:dyDescent="0.25">
      <c r="A42" s="338"/>
      <c r="B42" s="957"/>
      <c r="C42" s="957"/>
      <c r="D42" s="957"/>
      <c r="E42" s="957"/>
      <c r="F42" s="957"/>
      <c r="G42" s="957"/>
      <c r="H42" s="957"/>
      <c r="I42" s="957"/>
      <c r="J42" s="957"/>
      <c r="K42" s="957"/>
      <c r="L42" s="957"/>
      <c r="M42" s="957"/>
      <c r="N42" s="957"/>
      <c r="O42" s="470"/>
      <c r="P42" s="470"/>
      <c r="Q42" s="470"/>
      <c r="R42" s="470"/>
      <c r="S42" s="470"/>
      <c r="T42" s="470"/>
      <c r="U42" s="470"/>
      <c r="V42" s="336"/>
      <c r="W42" s="337"/>
      <c r="X42" s="337"/>
      <c r="Y42" s="337"/>
      <c r="Z42" s="337"/>
      <c r="AA42" s="337"/>
      <c r="AB42" s="337"/>
      <c r="AC42" s="337"/>
      <c r="AD42" s="337"/>
      <c r="AE42" s="337"/>
    </row>
    <row r="43" spans="1:31" s="488" customFormat="1" x14ac:dyDescent="0.25">
      <c r="A43" s="338"/>
      <c r="B43" s="957"/>
      <c r="C43" s="957"/>
      <c r="D43" s="957"/>
      <c r="E43" s="957"/>
      <c r="F43" s="957"/>
      <c r="G43" s="957"/>
      <c r="H43" s="957"/>
      <c r="I43" s="957"/>
      <c r="J43" s="957"/>
      <c r="K43" s="957"/>
      <c r="L43" s="957"/>
      <c r="M43" s="957"/>
      <c r="N43" s="957"/>
      <c r="O43" s="470"/>
      <c r="P43" s="470"/>
      <c r="Q43" s="470"/>
      <c r="R43" s="470"/>
      <c r="S43" s="470"/>
      <c r="T43" s="470"/>
      <c r="U43" s="470"/>
      <c r="V43" s="336"/>
      <c r="W43" s="337"/>
      <c r="X43" s="337"/>
      <c r="Y43" s="337"/>
      <c r="Z43" s="337"/>
      <c r="AA43" s="337"/>
      <c r="AB43" s="337"/>
      <c r="AC43" s="337"/>
      <c r="AD43" s="337"/>
      <c r="AE43" s="337"/>
    </row>
    <row r="44" spans="1:31" s="488" customFormat="1" x14ac:dyDescent="0.25">
      <c r="A44" s="338"/>
      <c r="B44" s="957"/>
      <c r="C44" s="957"/>
      <c r="D44" s="957"/>
      <c r="E44" s="957"/>
      <c r="F44" s="957"/>
      <c r="G44" s="957"/>
      <c r="H44" s="957"/>
      <c r="I44" s="957"/>
      <c r="J44" s="957"/>
      <c r="K44" s="957"/>
      <c r="L44" s="957"/>
      <c r="M44" s="957"/>
      <c r="N44" s="957"/>
      <c r="O44" s="470"/>
      <c r="P44" s="470"/>
      <c r="Q44" s="470"/>
      <c r="R44" s="470"/>
      <c r="S44" s="470"/>
      <c r="T44" s="470"/>
      <c r="U44" s="470"/>
      <c r="V44" s="336"/>
      <c r="W44" s="337"/>
      <c r="X44" s="337"/>
      <c r="Y44" s="337"/>
      <c r="Z44" s="337"/>
      <c r="AA44" s="337"/>
      <c r="AB44" s="337"/>
      <c r="AC44" s="337"/>
      <c r="AD44" s="337"/>
      <c r="AE44" s="337"/>
    </row>
    <row r="45" spans="1:31" s="488" customFormat="1" x14ac:dyDescent="0.25">
      <c r="A45" s="338"/>
      <c r="B45" s="957"/>
      <c r="C45" s="957"/>
      <c r="D45" s="957"/>
      <c r="E45" s="957"/>
      <c r="F45" s="957"/>
      <c r="G45" s="957"/>
      <c r="H45" s="957"/>
      <c r="I45" s="957"/>
      <c r="J45" s="957"/>
      <c r="K45" s="957"/>
      <c r="L45" s="957"/>
      <c r="M45" s="957"/>
      <c r="N45" s="957"/>
      <c r="O45" s="470"/>
      <c r="P45" s="470"/>
      <c r="Q45" s="470"/>
      <c r="R45" s="470"/>
      <c r="S45" s="470"/>
      <c r="T45" s="470"/>
      <c r="U45" s="470"/>
      <c r="V45" s="336"/>
      <c r="W45" s="337"/>
      <c r="X45" s="337"/>
      <c r="Y45" s="337"/>
      <c r="Z45" s="337"/>
      <c r="AA45" s="337"/>
      <c r="AB45" s="337"/>
      <c r="AC45" s="337"/>
      <c r="AD45" s="337"/>
      <c r="AE45" s="337"/>
    </row>
    <row r="46" spans="1:31" s="488" customFormat="1" x14ac:dyDescent="0.25">
      <c r="A46" s="338"/>
      <c r="B46" s="957"/>
      <c r="C46" s="957"/>
      <c r="D46" s="957"/>
      <c r="E46" s="957"/>
      <c r="F46" s="957"/>
      <c r="G46" s="957"/>
      <c r="H46" s="957"/>
      <c r="I46" s="957"/>
      <c r="J46" s="957"/>
      <c r="K46" s="957"/>
      <c r="L46" s="957"/>
      <c r="M46" s="957"/>
      <c r="N46" s="957"/>
      <c r="O46" s="470"/>
      <c r="P46" s="470"/>
      <c r="Q46" s="470"/>
      <c r="R46" s="470"/>
      <c r="S46" s="470"/>
      <c r="T46" s="470"/>
      <c r="U46" s="470"/>
      <c r="V46" s="336"/>
      <c r="W46" s="337"/>
      <c r="X46" s="337"/>
      <c r="Y46" s="337"/>
      <c r="Z46" s="337"/>
      <c r="AA46" s="337"/>
      <c r="AB46" s="337"/>
      <c r="AC46" s="337"/>
      <c r="AD46" s="337"/>
      <c r="AE46" s="337"/>
    </row>
    <row r="47" spans="1:31" s="488" customFormat="1" x14ac:dyDescent="0.25">
      <c r="A47" s="338"/>
      <c r="B47" s="957"/>
      <c r="C47" s="957"/>
      <c r="D47" s="957"/>
      <c r="E47" s="957"/>
      <c r="F47" s="957"/>
      <c r="G47" s="957"/>
      <c r="H47" s="957"/>
      <c r="I47" s="957"/>
      <c r="J47" s="957"/>
      <c r="K47" s="957"/>
      <c r="L47" s="957"/>
      <c r="M47" s="957"/>
      <c r="N47" s="957"/>
      <c r="O47" s="470"/>
      <c r="P47" s="470"/>
      <c r="Q47" s="470"/>
      <c r="R47" s="470"/>
      <c r="S47" s="470"/>
      <c r="T47" s="470"/>
      <c r="U47" s="470"/>
      <c r="V47" s="336"/>
      <c r="W47" s="337"/>
      <c r="X47" s="337"/>
      <c r="Y47" s="337"/>
      <c r="Z47" s="337"/>
      <c r="AA47" s="337"/>
      <c r="AB47" s="337"/>
      <c r="AC47" s="337"/>
      <c r="AD47" s="337"/>
      <c r="AE47" s="337"/>
    </row>
    <row r="48" spans="1:31" s="488" customFormat="1" x14ac:dyDescent="0.25">
      <c r="A48" s="338"/>
      <c r="B48" s="957"/>
      <c r="C48" s="957"/>
      <c r="D48" s="957"/>
      <c r="E48" s="957"/>
      <c r="F48" s="957"/>
      <c r="G48" s="957"/>
      <c r="H48" s="957"/>
      <c r="I48" s="957"/>
      <c r="J48" s="957"/>
      <c r="K48" s="957"/>
      <c r="L48" s="957"/>
      <c r="M48" s="957"/>
      <c r="N48" s="957"/>
      <c r="O48" s="470"/>
      <c r="P48" s="470"/>
      <c r="Q48" s="470"/>
      <c r="R48" s="470"/>
      <c r="S48" s="470"/>
      <c r="T48" s="470"/>
      <c r="U48" s="470"/>
      <c r="V48" s="336"/>
      <c r="W48" s="337"/>
      <c r="X48" s="337"/>
      <c r="Y48" s="337"/>
      <c r="Z48" s="337"/>
      <c r="AA48" s="337"/>
      <c r="AB48" s="337"/>
      <c r="AC48" s="337"/>
      <c r="AD48" s="337"/>
      <c r="AE48" s="337"/>
    </row>
    <row r="49" spans="1:31" s="488" customFormat="1" x14ac:dyDescent="0.25">
      <c r="A49" s="338"/>
      <c r="B49" s="957"/>
      <c r="C49" s="957"/>
      <c r="D49" s="957"/>
      <c r="E49" s="957"/>
      <c r="F49" s="957"/>
      <c r="G49" s="957"/>
      <c r="H49" s="957"/>
      <c r="I49" s="957"/>
      <c r="J49" s="957"/>
      <c r="K49" s="957"/>
      <c r="L49" s="957"/>
      <c r="M49" s="957"/>
      <c r="N49" s="957"/>
      <c r="O49" s="470"/>
      <c r="P49" s="470"/>
      <c r="Q49" s="470"/>
      <c r="R49" s="470"/>
      <c r="S49" s="470"/>
      <c r="T49" s="470"/>
      <c r="U49" s="470"/>
      <c r="V49" s="336"/>
      <c r="W49" s="337"/>
      <c r="X49" s="337"/>
      <c r="Y49" s="337"/>
      <c r="Z49" s="337"/>
      <c r="AA49" s="337"/>
      <c r="AB49" s="337"/>
      <c r="AC49" s="337"/>
      <c r="AD49" s="337"/>
      <c r="AE49" s="337"/>
    </row>
    <row r="50" spans="1:31" s="488" customFormat="1" x14ac:dyDescent="0.25">
      <c r="A50" s="338"/>
      <c r="B50" s="957"/>
      <c r="C50" s="957"/>
      <c r="D50" s="957"/>
      <c r="E50" s="957"/>
      <c r="F50" s="957"/>
      <c r="G50" s="957"/>
      <c r="H50" s="957"/>
      <c r="I50" s="957"/>
      <c r="J50" s="957"/>
      <c r="K50" s="957"/>
      <c r="L50" s="957"/>
      <c r="M50" s="957"/>
      <c r="N50" s="957"/>
      <c r="O50" s="470"/>
      <c r="P50" s="470"/>
      <c r="Q50" s="470"/>
      <c r="R50" s="470"/>
      <c r="S50" s="470"/>
      <c r="T50" s="470"/>
      <c r="U50" s="470"/>
      <c r="V50" s="336"/>
      <c r="W50" s="337"/>
      <c r="X50" s="337"/>
      <c r="Y50" s="337"/>
      <c r="Z50" s="337"/>
      <c r="AA50" s="337"/>
      <c r="AB50" s="337"/>
      <c r="AC50" s="337"/>
      <c r="AD50" s="337"/>
      <c r="AE50" s="337"/>
    </row>
    <row r="51" spans="1:31" s="488" customFormat="1" x14ac:dyDescent="0.25">
      <c r="A51" s="338"/>
      <c r="B51" s="957"/>
      <c r="C51" s="957"/>
      <c r="D51" s="957"/>
      <c r="E51" s="957"/>
      <c r="F51" s="957"/>
      <c r="G51" s="957"/>
      <c r="H51" s="957"/>
      <c r="I51" s="957"/>
      <c r="J51" s="957"/>
      <c r="K51" s="957"/>
      <c r="L51" s="957"/>
      <c r="M51" s="957"/>
      <c r="N51" s="957"/>
      <c r="O51" s="470"/>
      <c r="P51" s="470"/>
      <c r="Q51" s="470"/>
      <c r="R51" s="470"/>
      <c r="S51" s="470"/>
      <c r="T51" s="470"/>
      <c r="U51" s="470"/>
      <c r="V51" s="336"/>
      <c r="W51" s="337"/>
      <c r="X51" s="337"/>
      <c r="Y51" s="337"/>
      <c r="Z51" s="337"/>
      <c r="AA51" s="337"/>
      <c r="AB51" s="337"/>
      <c r="AC51" s="337"/>
      <c r="AD51" s="337"/>
      <c r="AE51" s="337"/>
    </row>
    <row r="52" spans="1:31" s="488" customFormat="1" x14ac:dyDescent="0.25">
      <c r="A52" s="338"/>
      <c r="B52" s="957"/>
      <c r="C52" s="957"/>
      <c r="D52" s="957"/>
      <c r="E52" s="957"/>
      <c r="F52" s="957"/>
      <c r="G52" s="957"/>
      <c r="H52" s="957"/>
      <c r="I52" s="957"/>
      <c r="J52" s="957"/>
      <c r="K52" s="957"/>
      <c r="L52" s="957"/>
      <c r="M52" s="957"/>
      <c r="N52" s="957"/>
      <c r="O52" s="470"/>
      <c r="P52" s="470"/>
      <c r="Q52" s="470"/>
      <c r="R52" s="470"/>
      <c r="S52" s="470"/>
      <c r="T52" s="470"/>
      <c r="U52" s="470"/>
      <c r="V52" s="336"/>
      <c r="W52" s="337"/>
      <c r="X52" s="337"/>
      <c r="Y52" s="337"/>
      <c r="Z52" s="337"/>
      <c r="AA52" s="337"/>
      <c r="AB52" s="337"/>
      <c r="AC52" s="337"/>
      <c r="AD52" s="337"/>
      <c r="AE52" s="337"/>
    </row>
    <row r="53" spans="1:31" s="488" customFormat="1" x14ac:dyDescent="0.25">
      <c r="A53" s="338"/>
      <c r="B53" s="957"/>
      <c r="C53" s="957"/>
      <c r="D53" s="957"/>
      <c r="E53" s="957"/>
      <c r="F53" s="957"/>
      <c r="G53" s="957"/>
      <c r="H53" s="957"/>
      <c r="I53" s="957"/>
      <c r="J53" s="957"/>
      <c r="K53" s="957"/>
      <c r="L53" s="957"/>
      <c r="M53" s="957"/>
      <c r="N53" s="957"/>
      <c r="O53" s="470"/>
      <c r="P53" s="470"/>
      <c r="Q53" s="470"/>
      <c r="R53" s="470"/>
      <c r="S53" s="470"/>
      <c r="T53" s="470"/>
      <c r="U53" s="470"/>
      <c r="V53" s="336"/>
      <c r="W53" s="337"/>
      <c r="X53" s="337"/>
      <c r="Y53" s="337"/>
      <c r="Z53" s="337"/>
      <c r="AA53" s="337"/>
      <c r="AB53" s="337"/>
      <c r="AC53" s="337"/>
      <c r="AD53" s="337"/>
      <c r="AE53" s="337"/>
    </row>
    <row r="54" spans="1:31" s="488" customFormat="1" x14ac:dyDescent="0.25">
      <c r="A54" s="338"/>
      <c r="B54" s="957"/>
      <c r="C54" s="957"/>
      <c r="D54" s="957"/>
      <c r="E54" s="957"/>
      <c r="F54" s="957"/>
      <c r="G54" s="957"/>
      <c r="H54" s="957"/>
      <c r="I54" s="957"/>
      <c r="J54" s="957"/>
      <c r="K54" s="957"/>
      <c r="L54" s="957"/>
      <c r="M54" s="957"/>
      <c r="N54" s="957"/>
      <c r="O54" s="470"/>
      <c r="P54" s="470"/>
      <c r="Q54" s="470"/>
      <c r="R54" s="470"/>
      <c r="S54" s="470"/>
      <c r="T54" s="470"/>
      <c r="U54" s="470"/>
      <c r="V54" s="336"/>
      <c r="W54" s="337"/>
      <c r="X54" s="337"/>
      <c r="Y54" s="337"/>
      <c r="Z54" s="337"/>
      <c r="AA54" s="337"/>
      <c r="AB54" s="337"/>
      <c r="AC54" s="337"/>
      <c r="AD54" s="337"/>
      <c r="AE54" s="337"/>
    </row>
    <row r="55" spans="1:31" s="488" customFormat="1" x14ac:dyDescent="0.25">
      <c r="A55" s="338"/>
      <c r="B55" s="957"/>
      <c r="C55" s="957"/>
      <c r="D55" s="957"/>
      <c r="E55" s="957"/>
      <c r="F55" s="957"/>
      <c r="G55" s="957"/>
      <c r="H55" s="957"/>
      <c r="I55" s="957"/>
      <c r="J55" s="957"/>
      <c r="K55" s="957"/>
      <c r="L55" s="957"/>
      <c r="M55" s="957"/>
      <c r="N55" s="957"/>
      <c r="O55" s="470"/>
      <c r="P55" s="470"/>
      <c r="Q55" s="470"/>
      <c r="R55" s="470"/>
      <c r="S55" s="470"/>
      <c r="T55" s="470"/>
      <c r="U55" s="470"/>
      <c r="V55" s="336"/>
      <c r="W55" s="337"/>
      <c r="X55" s="337"/>
      <c r="Y55" s="337"/>
      <c r="Z55" s="337"/>
      <c r="AA55" s="337"/>
      <c r="AB55" s="337"/>
      <c r="AC55" s="337"/>
      <c r="AD55" s="337"/>
      <c r="AE55" s="337"/>
    </row>
    <row r="56" spans="1:31" s="488" customFormat="1" x14ac:dyDescent="0.25">
      <c r="A56" s="338"/>
      <c r="B56" s="957"/>
      <c r="C56" s="957"/>
      <c r="D56" s="957"/>
      <c r="E56" s="957"/>
      <c r="F56" s="957"/>
      <c r="G56" s="957"/>
      <c r="H56" s="957"/>
      <c r="I56" s="957"/>
      <c r="J56" s="957"/>
      <c r="K56" s="957"/>
      <c r="L56" s="957"/>
      <c r="M56" s="957"/>
      <c r="N56" s="957"/>
      <c r="O56" s="470"/>
      <c r="P56" s="470"/>
      <c r="Q56" s="470"/>
      <c r="R56" s="470"/>
      <c r="S56" s="470"/>
      <c r="T56" s="470"/>
      <c r="U56" s="470"/>
      <c r="V56" s="336"/>
      <c r="W56" s="337"/>
      <c r="X56" s="337"/>
      <c r="Y56" s="337"/>
      <c r="Z56" s="337"/>
      <c r="AA56" s="337"/>
      <c r="AB56" s="337"/>
      <c r="AC56" s="337"/>
      <c r="AD56" s="337"/>
      <c r="AE56" s="337"/>
    </row>
    <row r="57" spans="1:31" s="488" customFormat="1" x14ac:dyDescent="0.25">
      <c r="A57" s="338"/>
      <c r="B57" s="957"/>
      <c r="C57" s="957"/>
      <c r="D57" s="957"/>
      <c r="E57" s="957"/>
      <c r="F57" s="957"/>
      <c r="G57" s="957"/>
      <c r="H57" s="957"/>
      <c r="I57" s="957"/>
      <c r="J57" s="957"/>
      <c r="K57" s="957"/>
      <c r="L57" s="957"/>
      <c r="M57" s="957"/>
      <c r="N57" s="957"/>
      <c r="O57" s="470"/>
      <c r="P57" s="470"/>
      <c r="Q57" s="470"/>
      <c r="R57" s="470"/>
      <c r="S57" s="470"/>
      <c r="T57" s="470"/>
      <c r="U57" s="470"/>
      <c r="V57" s="336"/>
      <c r="W57" s="337"/>
      <c r="X57" s="337"/>
      <c r="Y57" s="337"/>
      <c r="Z57" s="337"/>
      <c r="AA57" s="337"/>
      <c r="AB57" s="337"/>
      <c r="AC57" s="337"/>
      <c r="AD57" s="337"/>
      <c r="AE57" s="337"/>
    </row>
    <row r="58" spans="1:31" s="488" customFormat="1" x14ac:dyDescent="0.25">
      <c r="A58" s="338"/>
      <c r="B58" s="957"/>
      <c r="C58" s="957"/>
      <c r="D58" s="957"/>
      <c r="E58" s="957"/>
      <c r="F58" s="957"/>
      <c r="G58" s="957"/>
      <c r="H58" s="957"/>
      <c r="I58" s="957"/>
      <c r="J58" s="957"/>
      <c r="K58" s="957"/>
      <c r="L58" s="957"/>
      <c r="M58" s="957"/>
      <c r="N58" s="957"/>
      <c r="O58" s="470"/>
      <c r="P58" s="470"/>
      <c r="Q58" s="470"/>
      <c r="R58" s="470"/>
      <c r="S58" s="470"/>
      <c r="T58" s="470"/>
      <c r="U58" s="470"/>
      <c r="V58" s="336"/>
      <c r="W58" s="337"/>
      <c r="X58" s="337"/>
      <c r="Y58" s="337"/>
      <c r="Z58" s="337"/>
      <c r="AA58" s="337"/>
      <c r="AB58" s="337"/>
      <c r="AC58" s="337"/>
      <c r="AD58" s="337"/>
      <c r="AE58" s="337"/>
    </row>
    <row r="59" spans="1:31" s="488" customFormat="1" x14ac:dyDescent="0.25">
      <c r="A59" s="338"/>
      <c r="B59" s="957"/>
      <c r="C59" s="957"/>
      <c r="D59" s="957"/>
      <c r="E59" s="957"/>
      <c r="F59" s="957"/>
      <c r="G59" s="957"/>
      <c r="H59" s="957"/>
      <c r="I59" s="957"/>
      <c r="J59" s="957"/>
      <c r="K59" s="957"/>
      <c r="L59" s="957"/>
      <c r="M59" s="957"/>
      <c r="N59" s="957"/>
      <c r="O59" s="470"/>
      <c r="P59" s="470"/>
      <c r="Q59" s="470"/>
      <c r="R59" s="470"/>
      <c r="S59" s="470"/>
      <c r="T59" s="470"/>
      <c r="U59" s="470"/>
      <c r="V59" s="336"/>
      <c r="W59" s="337"/>
      <c r="X59" s="337"/>
      <c r="Y59" s="337"/>
      <c r="Z59" s="337"/>
      <c r="AA59" s="337"/>
      <c r="AB59" s="337"/>
      <c r="AC59" s="337"/>
      <c r="AD59" s="337"/>
      <c r="AE59" s="337"/>
    </row>
    <row r="60" spans="1:31" s="488" customFormat="1" x14ac:dyDescent="0.25">
      <c r="A60" s="338"/>
      <c r="B60" s="957"/>
      <c r="C60" s="957"/>
      <c r="D60" s="957"/>
      <c r="E60" s="957"/>
      <c r="F60" s="957"/>
      <c r="G60" s="957"/>
      <c r="H60" s="957"/>
      <c r="I60" s="957"/>
      <c r="J60" s="957"/>
      <c r="K60" s="957"/>
      <c r="L60" s="957"/>
      <c r="M60" s="957"/>
      <c r="N60" s="957"/>
      <c r="O60" s="470"/>
      <c r="P60" s="470"/>
      <c r="Q60" s="470"/>
      <c r="R60" s="470"/>
      <c r="S60" s="470"/>
      <c r="T60" s="470"/>
      <c r="U60" s="470"/>
      <c r="V60" s="336"/>
      <c r="W60" s="337"/>
      <c r="X60" s="337"/>
      <c r="Y60" s="337"/>
      <c r="Z60" s="337"/>
      <c r="AA60" s="337"/>
      <c r="AB60" s="337"/>
      <c r="AC60" s="337"/>
      <c r="AD60" s="337"/>
      <c r="AE60" s="337"/>
    </row>
    <row r="61" spans="1:31" s="488" customFormat="1" x14ac:dyDescent="0.25">
      <c r="A61" s="338"/>
      <c r="B61" s="957"/>
      <c r="C61" s="957"/>
      <c r="D61" s="957"/>
      <c r="E61" s="957"/>
      <c r="F61" s="957"/>
      <c r="G61" s="957"/>
      <c r="H61" s="957"/>
      <c r="I61" s="957"/>
      <c r="J61" s="957"/>
      <c r="K61" s="957"/>
      <c r="L61" s="957"/>
      <c r="M61" s="957"/>
      <c r="N61" s="957"/>
      <c r="O61" s="470"/>
      <c r="P61" s="470"/>
      <c r="Q61" s="470"/>
      <c r="R61" s="470"/>
      <c r="S61" s="470"/>
      <c r="T61" s="470"/>
      <c r="U61" s="470"/>
      <c r="V61" s="336"/>
      <c r="W61" s="337"/>
      <c r="X61" s="337"/>
      <c r="Y61" s="337"/>
      <c r="Z61" s="337"/>
      <c r="AA61" s="337"/>
      <c r="AB61" s="337"/>
      <c r="AC61" s="337"/>
      <c r="AD61" s="337"/>
      <c r="AE61" s="337"/>
    </row>
    <row r="62" spans="1:31" s="488" customFormat="1" x14ac:dyDescent="0.25">
      <c r="A62" s="338"/>
      <c r="B62" s="957"/>
      <c r="C62" s="957"/>
      <c r="D62" s="957"/>
      <c r="E62" s="957"/>
      <c r="F62" s="957"/>
      <c r="G62" s="957"/>
      <c r="H62" s="957"/>
      <c r="I62" s="957"/>
      <c r="J62" s="957"/>
      <c r="K62" s="957"/>
      <c r="L62" s="957"/>
      <c r="M62" s="957"/>
      <c r="N62" s="957"/>
      <c r="O62" s="470"/>
      <c r="P62" s="470"/>
      <c r="Q62" s="470"/>
      <c r="R62" s="470"/>
      <c r="S62" s="470"/>
      <c r="T62" s="470"/>
      <c r="U62" s="470"/>
      <c r="V62" s="336"/>
      <c r="W62" s="337"/>
      <c r="X62" s="337"/>
      <c r="Y62" s="337"/>
      <c r="Z62" s="337"/>
      <c r="AA62" s="337"/>
      <c r="AB62" s="337"/>
      <c r="AC62" s="337"/>
      <c r="AD62" s="337"/>
      <c r="AE62" s="337"/>
    </row>
    <row r="63" spans="1:31" s="488" customFormat="1" x14ac:dyDescent="0.25">
      <c r="A63" s="338"/>
      <c r="B63" s="957"/>
      <c r="C63" s="957"/>
      <c r="D63" s="957"/>
      <c r="E63" s="957"/>
      <c r="F63" s="957"/>
      <c r="G63" s="957"/>
      <c r="H63" s="957"/>
      <c r="I63" s="957"/>
      <c r="J63" s="957"/>
      <c r="K63" s="957"/>
      <c r="L63" s="957"/>
      <c r="M63" s="957"/>
      <c r="N63" s="957"/>
      <c r="O63" s="470"/>
      <c r="P63" s="470"/>
      <c r="Q63" s="470"/>
      <c r="R63" s="470"/>
      <c r="S63" s="470"/>
      <c r="T63" s="470"/>
      <c r="U63" s="470"/>
      <c r="V63" s="336"/>
      <c r="W63" s="337"/>
      <c r="X63" s="337"/>
      <c r="Y63" s="337"/>
      <c r="Z63" s="337"/>
      <c r="AA63" s="337"/>
      <c r="AB63" s="337"/>
      <c r="AC63" s="337"/>
      <c r="AD63" s="337"/>
      <c r="AE63" s="337"/>
    </row>
    <row r="64" spans="1:31" s="488" customFormat="1" x14ac:dyDescent="0.25">
      <c r="A64" s="338"/>
      <c r="B64" s="957"/>
      <c r="C64" s="957"/>
      <c r="D64" s="957"/>
      <c r="E64" s="957"/>
      <c r="F64" s="957"/>
      <c r="G64" s="957"/>
      <c r="H64" s="957"/>
      <c r="I64" s="957"/>
      <c r="J64" s="957"/>
      <c r="K64" s="957"/>
      <c r="L64" s="957"/>
      <c r="M64" s="957"/>
      <c r="N64" s="957"/>
      <c r="O64" s="470"/>
      <c r="P64" s="470"/>
      <c r="Q64" s="470"/>
      <c r="R64" s="470"/>
      <c r="S64" s="470"/>
      <c r="T64" s="470"/>
      <c r="U64" s="470"/>
      <c r="V64" s="336"/>
      <c r="W64" s="337"/>
      <c r="X64" s="337"/>
      <c r="Y64" s="337"/>
      <c r="Z64" s="337"/>
      <c r="AA64" s="337"/>
      <c r="AB64" s="337"/>
      <c r="AC64" s="337"/>
      <c r="AD64" s="337"/>
      <c r="AE64" s="337"/>
    </row>
    <row r="65" spans="1:31" s="488" customFormat="1" x14ac:dyDescent="0.25">
      <c r="A65" s="338"/>
      <c r="B65" s="957"/>
      <c r="C65" s="957"/>
      <c r="D65" s="957"/>
      <c r="E65" s="957"/>
      <c r="F65" s="957"/>
      <c r="G65" s="957"/>
      <c r="H65" s="957"/>
      <c r="I65" s="957"/>
      <c r="J65" s="957"/>
      <c r="K65" s="957"/>
      <c r="L65" s="957"/>
      <c r="M65" s="957"/>
      <c r="N65" s="957"/>
      <c r="O65" s="470"/>
      <c r="P65" s="470"/>
      <c r="Q65" s="470"/>
      <c r="R65" s="470"/>
      <c r="S65" s="470"/>
      <c r="T65" s="470"/>
      <c r="U65" s="470"/>
      <c r="V65" s="336"/>
      <c r="W65" s="337"/>
      <c r="X65" s="337"/>
      <c r="Y65" s="337"/>
      <c r="Z65" s="337"/>
      <c r="AA65" s="337"/>
      <c r="AB65" s="337"/>
      <c r="AC65" s="337"/>
      <c r="AD65" s="337"/>
      <c r="AE65" s="337"/>
    </row>
    <row r="66" spans="1:31" s="488" customFormat="1" x14ac:dyDescent="0.25">
      <c r="A66" s="338"/>
      <c r="B66" s="957"/>
      <c r="C66" s="957"/>
      <c r="D66" s="957"/>
      <c r="E66" s="957"/>
      <c r="F66" s="957"/>
      <c r="G66" s="957"/>
      <c r="H66" s="957"/>
      <c r="I66" s="957"/>
      <c r="J66" s="957"/>
      <c r="K66" s="957"/>
      <c r="L66" s="957"/>
      <c r="M66" s="957"/>
      <c r="N66" s="957"/>
      <c r="O66" s="470"/>
      <c r="P66" s="470"/>
      <c r="Q66" s="470"/>
      <c r="R66" s="470"/>
      <c r="S66" s="470"/>
      <c r="T66" s="470"/>
      <c r="U66" s="470"/>
      <c r="V66" s="336"/>
      <c r="W66" s="337"/>
      <c r="X66" s="337"/>
      <c r="Y66" s="337"/>
      <c r="Z66" s="337"/>
      <c r="AA66" s="337"/>
      <c r="AB66" s="337"/>
      <c r="AC66" s="337"/>
      <c r="AD66" s="337"/>
      <c r="AE66" s="337"/>
    </row>
    <row r="67" spans="1:31" s="488" customFormat="1" x14ac:dyDescent="0.25">
      <c r="A67" s="338"/>
      <c r="B67" s="957"/>
      <c r="C67" s="957"/>
      <c r="D67" s="957"/>
      <c r="E67" s="957"/>
      <c r="F67" s="957"/>
      <c r="G67" s="957"/>
      <c r="H67" s="957"/>
      <c r="I67" s="957"/>
      <c r="J67" s="957"/>
      <c r="K67" s="957"/>
      <c r="L67" s="957"/>
      <c r="M67" s="957"/>
      <c r="N67" s="957"/>
      <c r="O67" s="470"/>
      <c r="P67" s="470"/>
      <c r="Q67" s="470"/>
      <c r="R67" s="470"/>
      <c r="S67" s="470"/>
      <c r="T67" s="470"/>
      <c r="U67" s="470"/>
      <c r="V67" s="336"/>
      <c r="W67" s="337"/>
      <c r="X67" s="337"/>
      <c r="Y67" s="337"/>
      <c r="Z67" s="337"/>
      <c r="AA67" s="337"/>
      <c r="AB67" s="337"/>
      <c r="AC67" s="337"/>
      <c r="AD67" s="337"/>
      <c r="AE67" s="337"/>
    </row>
    <row r="68" spans="1:31" s="488" customFormat="1" x14ac:dyDescent="0.25">
      <c r="A68" s="338"/>
      <c r="B68" s="957"/>
      <c r="C68" s="957"/>
      <c r="D68" s="957"/>
      <c r="E68" s="957"/>
      <c r="F68" s="957"/>
      <c r="G68" s="957"/>
      <c r="H68" s="957"/>
      <c r="I68" s="957"/>
      <c r="J68" s="957"/>
      <c r="K68" s="957"/>
      <c r="L68" s="957"/>
      <c r="M68" s="957"/>
      <c r="N68" s="957"/>
      <c r="O68" s="470"/>
      <c r="P68" s="470"/>
      <c r="Q68" s="470"/>
      <c r="R68" s="470"/>
      <c r="S68" s="470"/>
      <c r="T68" s="470"/>
      <c r="U68" s="470"/>
      <c r="V68" s="336"/>
      <c r="W68" s="337"/>
      <c r="X68" s="337"/>
      <c r="Y68" s="337"/>
      <c r="Z68" s="337"/>
      <c r="AA68" s="337"/>
      <c r="AB68" s="337"/>
      <c r="AC68" s="337"/>
      <c r="AD68" s="337"/>
      <c r="AE68" s="337"/>
    </row>
    <row r="69" spans="1:31" s="488" customFormat="1" ht="13.8" thickBot="1" x14ac:dyDescent="0.3">
      <c r="A69" s="340"/>
      <c r="B69" s="958"/>
      <c r="C69" s="958"/>
      <c r="D69" s="958"/>
      <c r="E69" s="958"/>
      <c r="F69" s="958"/>
      <c r="G69" s="958"/>
      <c r="H69" s="958"/>
      <c r="I69" s="958"/>
      <c r="J69" s="958"/>
      <c r="K69" s="958"/>
      <c r="L69" s="958"/>
      <c r="M69" s="958"/>
      <c r="N69" s="958"/>
      <c r="O69" s="489"/>
      <c r="P69" s="489"/>
      <c r="Q69" s="489"/>
      <c r="R69" s="489"/>
      <c r="S69" s="489"/>
      <c r="T69" s="489"/>
      <c r="U69" s="341"/>
      <c r="V69" s="342"/>
      <c r="W69" s="337"/>
      <c r="X69" s="337"/>
      <c r="Y69" s="337"/>
      <c r="Z69" s="337"/>
      <c r="AA69" s="337"/>
      <c r="AB69" s="337"/>
      <c r="AC69" s="337"/>
      <c r="AD69" s="337"/>
      <c r="AE69" s="337"/>
    </row>
    <row r="70" spans="1:31" x14ac:dyDescent="0.25">
      <c r="A70" s="337"/>
      <c r="B70" s="337"/>
      <c r="C70" s="337"/>
      <c r="D70" s="337"/>
      <c r="E70" s="337"/>
      <c r="F70" s="337"/>
      <c r="G70" s="337"/>
      <c r="H70" s="337"/>
      <c r="I70" s="337"/>
      <c r="J70" s="337"/>
      <c r="K70" s="337"/>
      <c r="L70" s="337"/>
      <c r="M70" s="337"/>
      <c r="N70" s="337"/>
      <c r="O70" s="337"/>
      <c r="P70" s="337"/>
      <c r="Q70" s="337"/>
      <c r="R70" s="337"/>
      <c r="S70" s="337"/>
      <c r="T70" s="337"/>
      <c r="U70" s="337"/>
      <c r="V70" s="337"/>
      <c r="W70" s="337"/>
      <c r="X70" s="337"/>
      <c r="Y70" s="337"/>
      <c r="Z70" s="337"/>
      <c r="AA70" s="337"/>
      <c r="AB70" s="337"/>
      <c r="AC70" s="337"/>
      <c r="AD70" s="337"/>
      <c r="AE70" s="337"/>
    </row>
    <row r="71" spans="1:31" x14ac:dyDescent="0.25">
      <c r="A71" s="337"/>
      <c r="B71" s="337"/>
      <c r="C71" s="337"/>
      <c r="D71" s="337"/>
      <c r="E71" s="337"/>
      <c r="F71" s="337"/>
      <c r="G71" s="337"/>
      <c r="H71" s="337"/>
      <c r="I71" s="337"/>
      <c r="J71" s="337"/>
      <c r="K71" s="337"/>
      <c r="L71" s="337"/>
      <c r="M71" s="337"/>
      <c r="N71" s="337"/>
      <c r="O71" s="337"/>
      <c r="P71" s="337"/>
      <c r="Q71" s="337"/>
      <c r="R71" s="337"/>
      <c r="S71" s="337"/>
      <c r="T71" s="337"/>
      <c r="U71" s="337"/>
      <c r="V71" s="337"/>
      <c r="W71" s="337"/>
      <c r="X71" s="337"/>
      <c r="Y71" s="337"/>
      <c r="Z71" s="337"/>
      <c r="AA71" s="337"/>
      <c r="AB71" s="337"/>
      <c r="AC71" s="337"/>
      <c r="AD71" s="337"/>
      <c r="AE71" s="337"/>
    </row>
    <row r="72" spans="1:31" x14ac:dyDescent="0.25">
      <c r="A72" s="337"/>
      <c r="B72" s="337"/>
      <c r="C72" s="337"/>
      <c r="D72" s="337"/>
      <c r="E72" s="337"/>
      <c r="F72" s="337"/>
      <c r="G72" s="337"/>
      <c r="H72" s="337"/>
      <c r="I72" s="337"/>
      <c r="J72" s="337"/>
      <c r="K72" s="337"/>
      <c r="L72" s="337"/>
      <c r="M72" s="337"/>
      <c r="N72" s="337"/>
      <c r="O72" s="337"/>
      <c r="P72" s="337"/>
      <c r="Q72" s="337"/>
      <c r="R72" s="337"/>
      <c r="S72" s="337"/>
      <c r="T72" s="337"/>
      <c r="U72" s="337"/>
      <c r="V72" s="337"/>
      <c r="W72" s="337"/>
      <c r="X72" s="337"/>
      <c r="Y72" s="337"/>
      <c r="Z72" s="337"/>
      <c r="AA72" s="337"/>
      <c r="AB72" s="337"/>
      <c r="AC72" s="337"/>
      <c r="AD72" s="337"/>
      <c r="AE72" s="337"/>
    </row>
    <row r="73" spans="1:31" x14ac:dyDescent="0.25">
      <c r="A73" s="337"/>
      <c r="B73" s="337"/>
      <c r="C73" s="337"/>
      <c r="D73" s="337"/>
      <c r="E73" s="337"/>
      <c r="F73" s="337"/>
      <c r="G73" s="337"/>
      <c r="H73" s="337"/>
      <c r="I73" s="337"/>
      <c r="J73" s="337"/>
      <c r="K73" s="337"/>
      <c r="L73" s="337"/>
      <c r="M73" s="337"/>
      <c r="N73" s="337"/>
      <c r="O73" s="337"/>
      <c r="P73" s="337"/>
      <c r="Q73" s="337"/>
      <c r="R73" s="337"/>
      <c r="S73" s="337"/>
      <c r="T73" s="337"/>
      <c r="U73" s="337"/>
      <c r="V73" s="337"/>
      <c r="W73" s="337"/>
      <c r="X73" s="337"/>
      <c r="Y73" s="337"/>
      <c r="Z73" s="337"/>
      <c r="AA73" s="337"/>
      <c r="AB73" s="337"/>
      <c r="AC73" s="337"/>
      <c r="AD73" s="337"/>
      <c r="AE73" s="337"/>
    </row>
    <row r="74" spans="1:31" x14ac:dyDescent="0.25">
      <c r="A74" s="337"/>
      <c r="B74" s="337"/>
      <c r="C74" s="337"/>
      <c r="D74" s="337"/>
      <c r="E74" s="337"/>
      <c r="F74" s="337"/>
      <c r="G74" s="337"/>
      <c r="H74" s="337"/>
      <c r="I74" s="337"/>
      <c r="J74" s="337"/>
      <c r="K74" s="337"/>
      <c r="L74" s="337"/>
      <c r="M74" s="337"/>
      <c r="N74" s="337"/>
      <c r="O74" s="337"/>
      <c r="P74" s="337"/>
      <c r="Q74" s="337"/>
      <c r="R74" s="337"/>
      <c r="S74" s="337"/>
      <c r="T74" s="337"/>
      <c r="U74" s="337"/>
      <c r="V74" s="337"/>
      <c r="W74" s="337"/>
      <c r="X74" s="337"/>
      <c r="Y74" s="337"/>
      <c r="Z74" s="337"/>
      <c r="AA74" s="337"/>
      <c r="AB74" s="337"/>
      <c r="AC74" s="337"/>
      <c r="AD74" s="337"/>
      <c r="AE74" s="337"/>
    </row>
    <row r="75" spans="1:31" x14ac:dyDescent="0.25">
      <c r="A75" s="337"/>
      <c r="B75" s="337"/>
      <c r="C75" s="337"/>
      <c r="D75" s="337"/>
      <c r="E75" s="337"/>
      <c r="F75" s="337"/>
      <c r="G75" s="337"/>
      <c r="H75" s="337"/>
      <c r="I75" s="337"/>
      <c r="J75" s="337"/>
      <c r="K75" s="337"/>
      <c r="L75" s="337"/>
      <c r="M75" s="337"/>
      <c r="N75" s="337"/>
      <c r="O75" s="337"/>
      <c r="P75" s="337"/>
      <c r="Q75" s="337"/>
      <c r="R75" s="337"/>
      <c r="S75" s="337"/>
      <c r="T75" s="337"/>
      <c r="U75" s="337"/>
      <c r="V75" s="337"/>
      <c r="W75" s="337"/>
      <c r="X75" s="337"/>
      <c r="Y75" s="337"/>
      <c r="Z75" s="337"/>
      <c r="AA75" s="337"/>
      <c r="AB75" s="337"/>
      <c r="AC75" s="337"/>
      <c r="AD75" s="337"/>
      <c r="AE75" s="337"/>
    </row>
    <row r="76" spans="1:31" x14ac:dyDescent="0.25">
      <c r="A76" s="337"/>
      <c r="B76" s="337"/>
      <c r="C76" s="337"/>
      <c r="D76" s="337"/>
      <c r="E76" s="337"/>
      <c r="F76" s="337"/>
      <c r="G76" s="337"/>
      <c r="H76" s="337"/>
      <c r="I76" s="337"/>
      <c r="J76" s="337"/>
      <c r="K76" s="337"/>
      <c r="L76" s="337"/>
      <c r="M76" s="337"/>
      <c r="N76" s="337"/>
      <c r="O76" s="337"/>
      <c r="P76" s="337"/>
      <c r="Q76" s="337"/>
      <c r="R76" s="337"/>
      <c r="S76" s="337"/>
      <c r="T76" s="337"/>
      <c r="U76" s="337"/>
      <c r="V76" s="337"/>
      <c r="W76" s="337"/>
      <c r="X76" s="337"/>
      <c r="Y76" s="337"/>
      <c r="Z76" s="337"/>
      <c r="AA76" s="337"/>
      <c r="AB76" s="337"/>
      <c r="AC76" s="337"/>
      <c r="AD76" s="337"/>
      <c r="AE76" s="337"/>
    </row>
    <row r="77" spans="1:31" x14ac:dyDescent="0.25">
      <c r="A77" s="337"/>
      <c r="B77" s="337"/>
      <c r="C77" s="337"/>
      <c r="D77" s="337"/>
      <c r="E77" s="337"/>
      <c r="F77" s="337"/>
      <c r="G77" s="337"/>
      <c r="H77" s="337"/>
      <c r="I77" s="337"/>
      <c r="J77" s="337"/>
      <c r="K77" s="337"/>
      <c r="L77" s="337"/>
      <c r="M77" s="337"/>
      <c r="N77" s="337"/>
      <c r="O77" s="337"/>
      <c r="P77" s="337"/>
      <c r="Q77" s="337"/>
      <c r="R77" s="337"/>
      <c r="S77" s="337"/>
      <c r="T77" s="337"/>
      <c r="U77" s="337"/>
      <c r="V77" s="337"/>
      <c r="W77" s="337"/>
      <c r="X77" s="337"/>
      <c r="Y77" s="337"/>
      <c r="Z77" s="337"/>
      <c r="AA77" s="337"/>
      <c r="AB77" s="337"/>
      <c r="AC77" s="337"/>
      <c r="AD77" s="337"/>
      <c r="AE77" s="337"/>
    </row>
    <row r="78" spans="1:31" x14ac:dyDescent="0.25">
      <c r="A78" s="337"/>
      <c r="B78" s="337"/>
      <c r="C78" s="337"/>
      <c r="D78" s="337"/>
      <c r="E78" s="337"/>
      <c r="F78" s="337"/>
      <c r="G78" s="337"/>
      <c r="H78" s="337"/>
      <c r="I78" s="337"/>
      <c r="J78" s="337"/>
      <c r="K78" s="337"/>
      <c r="L78" s="337"/>
      <c r="M78" s="337"/>
      <c r="N78" s="337"/>
      <c r="O78" s="337"/>
      <c r="P78" s="337"/>
      <c r="Q78" s="337"/>
      <c r="R78" s="337"/>
      <c r="S78" s="337"/>
      <c r="T78" s="337"/>
      <c r="U78" s="337"/>
      <c r="V78" s="337"/>
      <c r="W78" s="337"/>
      <c r="X78" s="337"/>
      <c r="Y78" s="337"/>
      <c r="Z78" s="337"/>
      <c r="AA78" s="337"/>
      <c r="AB78" s="337"/>
      <c r="AC78" s="337"/>
      <c r="AD78" s="337"/>
      <c r="AE78" s="337"/>
    </row>
    <row r="79" spans="1:31" x14ac:dyDescent="0.25">
      <c r="A79" s="337"/>
      <c r="B79" s="337"/>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37"/>
      <c r="AB79" s="337"/>
      <c r="AC79" s="337"/>
      <c r="AD79" s="337"/>
      <c r="AE79" s="337"/>
    </row>
    <row r="80" spans="1:31" x14ac:dyDescent="0.25">
      <c r="A80" s="337"/>
      <c r="B80" s="337"/>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37"/>
      <c r="AB80" s="337"/>
      <c r="AC80" s="337"/>
      <c r="AD80" s="337"/>
      <c r="AE80" s="337"/>
    </row>
    <row r="81" spans="1:31" x14ac:dyDescent="0.25">
      <c r="A81" s="337"/>
      <c r="B81" s="337"/>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37"/>
      <c r="AB81" s="337"/>
      <c r="AC81" s="337"/>
      <c r="AD81" s="337"/>
      <c r="AE81" s="337"/>
    </row>
    <row r="82" spans="1:31" x14ac:dyDescent="0.25">
      <c r="A82" s="337"/>
      <c r="B82" s="337"/>
      <c r="C82" s="337"/>
      <c r="D82" s="337"/>
      <c r="E82" s="337"/>
      <c r="F82" s="337"/>
      <c r="G82" s="337"/>
      <c r="H82" s="337"/>
      <c r="I82" s="337"/>
      <c r="J82" s="337"/>
      <c r="K82" s="337"/>
      <c r="L82" s="337"/>
      <c r="M82" s="337"/>
      <c r="N82" s="337"/>
      <c r="O82" s="337"/>
      <c r="P82" s="337"/>
      <c r="Q82" s="337"/>
      <c r="R82" s="337"/>
      <c r="S82" s="337"/>
      <c r="T82" s="337"/>
      <c r="U82" s="337"/>
      <c r="V82" s="337"/>
      <c r="W82" s="337"/>
      <c r="X82" s="337"/>
      <c r="Y82" s="337"/>
      <c r="Z82" s="337"/>
      <c r="AA82" s="337"/>
      <c r="AB82" s="337"/>
      <c r="AC82" s="337"/>
      <c r="AD82" s="337"/>
      <c r="AE82" s="337"/>
    </row>
    <row r="83" spans="1:31" x14ac:dyDescent="0.25">
      <c r="A83" s="337"/>
      <c r="B83" s="337"/>
      <c r="C83" s="337"/>
      <c r="D83" s="337"/>
      <c r="E83" s="337"/>
      <c r="F83" s="337"/>
      <c r="G83" s="337"/>
      <c r="H83" s="337"/>
      <c r="I83" s="337"/>
      <c r="J83" s="337"/>
      <c r="K83" s="337"/>
      <c r="L83" s="337"/>
      <c r="M83" s="337"/>
      <c r="N83" s="337"/>
      <c r="O83" s="337"/>
      <c r="P83" s="337"/>
      <c r="Q83" s="337"/>
      <c r="R83" s="337"/>
      <c r="S83" s="337"/>
      <c r="T83" s="337"/>
      <c r="U83" s="337"/>
      <c r="V83" s="337"/>
      <c r="W83" s="337"/>
      <c r="X83" s="337"/>
      <c r="Y83" s="337"/>
      <c r="Z83" s="337"/>
      <c r="AA83" s="337"/>
      <c r="AB83" s="337"/>
      <c r="AC83" s="337"/>
      <c r="AD83" s="337"/>
      <c r="AE83" s="337"/>
    </row>
    <row r="84" spans="1:31" x14ac:dyDescent="0.25">
      <c r="A84" s="337"/>
      <c r="B84" s="337"/>
      <c r="C84" s="337"/>
      <c r="D84" s="337"/>
      <c r="E84" s="337"/>
      <c r="F84" s="337"/>
      <c r="G84" s="337"/>
      <c r="H84" s="337"/>
      <c r="I84" s="337"/>
      <c r="J84" s="337"/>
      <c r="K84" s="337"/>
      <c r="L84" s="337"/>
      <c r="M84" s="337"/>
      <c r="N84" s="337"/>
      <c r="O84" s="337"/>
      <c r="P84" s="337"/>
      <c r="Q84" s="337"/>
      <c r="R84" s="337"/>
      <c r="S84" s="337"/>
      <c r="T84" s="337"/>
      <c r="U84" s="337"/>
      <c r="V84" s="337"/>
      <c r="W84" s="337"/>
      <c r="X84" s="337"/>
      <c r="Y84" s="337"/>
      <c r="Z84" s="337"/>
      <c r="AA84" s="337"/>
      <c r="AB84" s="337"/>
      <c r="AC84" s="337"/>
      <c r="AD84" s="337"/>
      <c r="AE84" s="337"/>
    </row>
    <row r="85" spans="1:31" x14ac:dyDescent="0.25">
      <c r="A85" s="337"/>
      <c r="B85" s="337"/>
      <c r="C85" s="337"/>
      <c r="D85" s="337"/>
      <c r="E85" s="337"/>
      <c r="F85" s="337"/>
      <c r="G85" s="337"/>
      <c r="H85" s="337"/>
      <c r="I85" s="337"/>
      <c r="J85" s="337"/>
      <c r="K85" s="337"/>
      <c r="L85" s="337"/>
      <c r="M85" s="337"/>
      <c r="N85" s="337"/>
      <c r="O85" s="337"/>
      <c r="P85" s="337"/>
      <c r="Q85" s="337"/>
      <c r="R85" s="337"/>
      <c r="S85" s="337"/>
      <c r="T85" s="337"/>
      <c r="U85" s="337"/>
      <c r="V85" s="337"/>
      <c r="W85" s="337"/>
      <c r="X85" s="337"/>
      <c r="Y85" s="337"/>
      <c r="Z85" s="337"/>
      <c r="AA85" s="337"/>
      <c r="AB85" s="337"/>
      <c r="AC85" s="337"/>
      <c r="AD85" s="337"/>
      <c r="AE85" s="337"/>
    </row>
    <row r="86" spans="1:31" x14ac:dyDescent="0.25">
      <c r="A86" s="337"/>
      <c r="B86" s="337"/>
      <c r="C86" s="337"/>
      <c r="D86" s="337"/>
      <c r="E86" s="337"/>
      <c r="F86" s="337"/>
      <c r="G86" s="337"/>
      <c r="H86" s="337"/>
      <c r="I86" s="337"/>
      <c r="J86" s="337"/>
      <c r="K86" s="337"/>
      <c r="L86" s="337"/>
      <c r="M86" s="337"/>
      <c r="N86" s="337"/>
      <c r="O86" s="337"/>
      <c r="P86" s="337"/>
      <c r="Q86" s="337"/>
      <c r="R86" s="337"/>
      <c r="S86" s="337"/>
      <c r="T86" s="337"/>
      <c r="U86" s="337"/>
      <c r="V86" s="337"/>
      <c r="W86" s="337"/>
      <c r="X86" s="337"/>
      <c r="Y86" s="337"/>
      <c r="Z86" s="337"/>
      <c r="AA86" s="337"/>
      <c r="AB86" s="337"/>
      <c r="AC86" s="337"/>
      <c r="AD86" s="337"/>
      <c r="AE86" s="337"/>
    </row>
    <row r="87" spans="1:31" x14ac:dyDescent="0.25">
      <c r="A87" s="337"/>
      <c r="B87" s="337"/>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Z87" s="337"/>
      <c r="AA87" s="337"/>
      <c r="AB87" s="337"/>
      <c r="AC87" s="337"/>
      <c r="AD87" s="337"/>
      <c r="AE87" s="337"/>
    </row>
    <row r="88" spans="1:31" x14ac:dyDescent="0.25">
      <c r="A88" s="337"/>
      <c r="B88" s="337"/>
      <c r="C88" s="337"/>
      <c r="D88" s="337"/>
      <c r="E88" s="337"/>
      <c r="F88" s="337"/>
      <c r="G88" s="337"/>
      <c r="H88" s="337"/>
      <c r="I88" s="337"/>
      <c r="J88" s="337"/>
      <c r="K88" s="337"/>
      <c r="L88" s="337"/>
      <c r="M88" s="337"/>
      <c r="N88" s="337"/>
      <c r="O88" s="337"/>
      <c r="P88" s="337"/>
      <c r="Q88" s="337"/>
      <c r="R88" s="337"/>
      <c r="S88" s="337"/>
      <c r="T88" s="337"/>
      <c r="U88" s="337"/>
      <c r="V88" s="337"/>
      <c r="W88" s="337"/>
      <c r="X88" s="337"/>
      <c r="Y88" s="337"/>
      <c r="Z88" s="337"/>
      <c r="AA88" s="337"/>
      <c r="AB88" s="337"/>
      <c r="AC88" s="337"/>
      <c r="AD88" s="337"/>
      <c r="AE88" s="337"/>
    </row>
    <row r="89" spans="1:31" x14ac:dyDescent="0.25">
      <c r="A89" s="337"/>
      <c r="B89" s="337"/>
      <c r="C89" s="337"/>
      <c r="D89" s="337"/>
      <c r="E89" s="337"/>
      <c r="F89" s="337"/>
      <c r="G89" s="337"/>
      <c r="H89" s="337"/>
      <c r="I89" s="337"/>
      <c r="J89" s="337"/>
      <c r="K89" s="337"/>
      <c r="L89" s="337"/>
      <c r="M89" s="337"/>
      <c r="N89" s="337"/>
      <c r="O89" s="337"/>
      <c r="P89" s="337"/>
      <c r="Q89" s="337"/>
      <c r="R89" s="337"/>
      <c r="S89" s="337"/>
      <c r="T89" s="337"/>
      <c r="U89" s="337"/>
      <c r="V89" s="337"/>
      <c r="W89" s="337"/>
      <c r="X89" s="337"/>
      <c r="Y89" s="337"/>
      <c r="Z89" s="337"/>
      <c r="AA89" s="337"/>
      <c r="AB89" s="337"/>
      <c r="AC89" s="337"/>
      <c r="AD89" s="337"/>
      <c r="AE89" s="337"/>
    </row>
    <row r="90" spans="1:31" x14ac:dyDescent="0.25">
      <c r="A90" s="337"/>
      <c r="B90" s="337"/>
      <c r="C90" s="337"/>
      <c r="D90" s="337"/>
      <c r="E90" s="337"/>
      <c r="F90" s="337"/>
      <c r="G90" s="337"/>
      <c r="H90" s="337"/>
      <c r="I90" s="337"/>
      <c r="J90" s="337"/>
      <c r="K90" s="337"/>
      <c r="L90" s="337"/>
      <c r="M90" s="337"/>
      <c r="N90" s="337"/>
      <c r="O90" s="337"/>
      <c r="P90" s="337"/>
      <c r="Q90" s="337"/>
      <c r="R90" s="337"/>
      <c r="S90" s="337"/>
      <c r="T90" s="337"/>
      <c r="U90" s="337"/>
      <c r="V90" s="337"/>
      <c r="W90" s="337"/>
      <c r="X90" s="337"/>
      <c r="Y90" s="337"/>
      <c r="Z90" s="337"/>
      <c r="AA90" s="337"/>
      <c r="AB90" s="337"/>
      <c r="AC90" s="337"/>
      <c r="AD90" s="337"/>
      <c r="AE90" s="337"/>
    </row>
    <row r="91" spans="1:31" x14ac:dyDescent="0.25">
      <c r="A91" s="337"/>
      <c r="B91" s="337"/>
      <c r="C91" s="337"/>
      <c r="D91" s="337"/>
      <c r="E91" s="337"/>
      <c r="F91" s="337"/>
      <c r="G91" s="337"/>
      <c r="H91" s="337"/>
      <c r="I91" s="337"/>
      <c r="J91" s="337"/>
      <c r="K91" s="337"/>
      <c r="L91" s="337"/>
      <c r="M91" s="337"/>
      <c r="N91" s="337"/>
      <c r="O91" s="337"/>
      <c r="P91" s="337"/>
      <c r="Q91" s="337"/>
      <c r="R91" s="337"/>
      <c r="S91" s="337"/>
      <c r="T91" s="337"/>
      <c r="U91" s="337"/>
      <c r="V91" s="337"/>
      <c r="W91" s="337"/>
      <c r="X91" s="337"/>
      <c r="Y91" s="337"/>
      <c r="Z91" s="337"/>
      <c r="AA91" s="337"/>
      <c r="AB91" s="337"/>
      <c r="AC91" s="337"/>
      <c r="AD91" s="337"/>
      <c r="AE91" s="337"/>
    </row>
    <row r="92" spans="1:31" x14ac:dyDescent="0.25">
      <c r="A92" s="337"/>
      <c r="B92" s="337"/>
      <c r="C92" s="337"/>
      <c r="D92" s="337"/>
      <c r="E92" s="337"/>
      <c r="F92" s="337"/>
      <c r="G92" s="337"/>
      <c r="H92" s="337"/>
      <c r="I92" s="337"/>
      <c r="J92" s="337"/>
      <c r="K92" s="337"/>
      <c r="L92" s="337"/>
      <c r="M92" s="337"/>
      <c r="N92" s="337"/>
      <c r="O92" s="337"/>
      <c r="P92" s="337"/>
      <c r="Q92" s="337"/>
      <c r="R92" s="337"/>
      <c r="S92" s="337"/>
      <c r="T92" s="337"/>
      <c r="U92" s="337"/>
      <c r="V92" s="337"/>
      <c r="W92" s="337"/>
      <c r="X92" s="337"/>
      <c r="Y92" s="337"/>
      <c r="Z92" s="337"/>
      <c r="AA92" s="337"/>
      <c r="AB92" s="337"/>
      <c r="AC92" s="337"/>
      <c r="AD92" s="337"/>
      <c r="AE92" s="337"/>
    </row>
  </sheetData>
  <sheetProtection sheet="1" objects="1" scenarios="1" selectLockedCells="1"/>
  <mergeCells count="54">
    <mergeCell ref="B32:U32"/>
    <mergeCell ref="B21:U21"/>
    <mergeCell ref="B22:U22"/>
    <mergeCell ref="B23:U23"/>
    <mergeCell ref="B24:U24"/>
    <mergeCell ref="B25:U25"/>
    <mergeCell ref="B37:U37"/>
    <mergeCell ref="B1:U1"/>
    <mergeCell ref="B2:U3"/>
    <mergeCell ref="B5:U5"/>
    <mergeCell ref="B19:U19"/>
    <mergeCell ref="B20:U20"/>
    <mergeCell ref="B26:U26"/>
    <mergeCell ref="B33:U33"/>
    <mergeCell ref="B34:U34"/>
    <mergeCell ref="B35:U35"/>
    <mergeCell ref="B36:U36"/>
    <mergeCell ref="B27:U27"/>
    <mergeCell ref="B28:U28"/>
    <mergeCell ref="B29:U29"/>
    <mergeCell ref="B30:U30"/>
    <mergeCell ref="B31:U31"/>
    <mergeCell ref="B49:N49"/>
    <mergeCell ref="B38:U38"/>
    <mergeCell ref="B39:U39"/>
    <mergeCell ref="B40:U40"/>
    <mergeCell ref="B41:N41"/>
    <mergeCell ref="B42:N42"/>
    <mergeCell ref="B43:N43"/>
    <mergeCell ref="B44:N44"/>
    <mergeCell ref="B45:N45"/>
    <mergeCell ref="B46:N46"/>
    <mergeCell ref="B47:N47"/>
    <mergeCell ref="B48:N48"/>
    <mergeCell ref="B61:N61"/>
    <mergeCell ref="B50:N50"/>
    <mergeCell ref="B51:N51"/>
    <mergeCell ref="B52:N52"/>
    <mergeCell ref="B53:N53"/>
    <mergeCell ref="B54:N54"/>
    <mergeCell ref="B55:N55"/>
    <mergeCell ref="B56:N56"/>
    <mergeCell ref="B57:N57"/>
    <mergeCell ref="B58:N58"/>
    <mergeCell ref="B59:N59"/>
    <mergeCell ref="B60:N60"/>
    <mergeCell ref="B68:N68"/>
    <mergeCell ref="B69:N69"/>
    <mergeCell ref="B62:N62"/>
    <mergeCell ref="B63:N63"/>
    <mergeCell ref="B64:N64"/>
    <mergeCell ref="B65:N65"/>
    <mergeCell ref="B66:N66"/>
    <mergeCell ref="B67:N67"/>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89185" r:id="rId3" name="Check Box 1">
              <controlPr defaultSize="0" autoFill="0" autoLine="0" autoPict="0">
                <anchor moveWithCells="1">
                  <from>
                    <xdr:col>1</xdr:col>
                    <xdr:colOff>160020</xdr:colOff>
                    <xdr:row>6</xdr:row>
                    <xdr:rowOff>30480</xdr:rowOff>
                  </from>
                  <to>
                    <xdr:col>10</xdr:col>
                    <xdr:colOff>38100</xdr:colOff>
                    <xdr:row>7</xdr:row>
                    <xdr:rowOff>22860</xdr:rowOff>
                  </to>
                </anchor>
              </controlPr>
            </control>
          </mc:Choice>
        </mc:AlternateContent>
        <mc:AlternateContent xmlns:mc="http://schemas.openxmlformats.org/markup-compatibility/2006">
          <mc:Choice Requires="x14">
            <control shapeId="989186" r:id="rId4" name="Check Box 2">
              <controlPr defaultSize="0" autoFill="0" autoLine="0" autoPict="0">
                <anchor moveWithCells="1">
                  <from>
                    <xdr:col>12</xdr:col>
                    <xdr:colOff>45720</xdr:colOff>
                    <xdr:row>6</xdr:row>
                    <xdr:rowOff>38100</xdr:rowOff>
                  </from>
                  <to>
                    <xdr:col>17</xdr:col>
                    <xdr:colOff>403860</xdr:colOff>
                    <xdr:row>7</xdr:row>
                    <xdr:rowOff>68580</xdr:rowOff>
                  </to>
                </anchor>
              </controlPr>
            </control>
          </mc:Choice>
        </mc:AlternateContent>
        <mc:AlternateContent xmlns:mc="http://schemas.openxmlformats.org/markup-compatibility/2006">
          <mc:Choice Requires="x14">
            <control shapeId="989187" r:id="rId5" name="Check Box 3">
              <controlPr defaultSize="0" autoFill="0" autoLine="0" autoPict="0">
                <anchor moveWithCells="1">
                  <from>
                    <xdr:col>2</xdr:col>
                    <xdr:colOff>342900</xdr:colOff>
                    <xdr:row>7</xdr:row>
                    <xdr:rowOff>68580</xdr:rowOff>
                  </from>
                  <to>
                    <xdr:col>4</xdr:col>
                    <xdr:colOff>381000</xdr:colOff>
                    <xdr:row>8</xdr:row>
                    <xdr:rowOff>76200</xdr:rowOff>
                  </to>
                </anchor>
              </controlPr>
            </control>
          </mc:Choice>
        </mc:AlternateContent>
        <mc:AlternateContent xmlns:mc="http://schemas.openxmlformats.org/markup-compatibility/2006">
          <mc:Choice Requires="x14">
            <control shapeId="989188" r:id="rId6" name="Check Box 4">
              <controlPr defaultSize="0" autoFill="0" autoLine="0" autoPict="0">
                <anchor moveWithCells="1">
                  <from>
                    <xdr:col>4</xdr:col>
                    <xdr:colOff>236220</xdr:colOff>
                    <xdr:row>7</xdr:row>
                    <xdr:rowOff>68580</xdr:rowOff>
                  </from>
                  <to>
                    <xdr:col>7</xdr:col>
                    <xdr:colOff>114300</xdr:colOff>
                    <xdr:row>8</xdr:row>
                    <xdr:rowOff>60960</xdr:rowOff>
                  </to>
                </anchor>
              </controlPr>
            </control>
          </mc:Choice>
        </mc:AlternateContent>
        <mc:AlternateContent xmlns:mc="http://schemas.openxmlformats.org/markup-compatibility/2006">
          <mc:Choice Requires="x14">
            <control shapeId="989189" r:id="rId7" name="Check Box 5">
              <controlPr defaultSize="0" autoFill="0" autoLine="0" autoPict="0">
                <anchor moveWithCells="1">
                  <from>
                    <xdr:col>6</xdr:col>
                    <xdr:colOff>137160</xdr:colOff>
                    <xdr:row>7</xdr:row>
                    <xdr:rowOff>76200</xdr:rowOff>
                  </from>
                  <to>
                    <xdr:col>9</xdr:col>
                    <xdr:colOff>274320</xdr:colOff>
                    <xdr:row>8</xdr:row>
                    <xdr:rowOff>60960</xdr:rowOff>
                  </to>
                </anchor>
              </controlPr>
            </control>
          </mc:Choice>
        </mc:AlternateContent>
        <mc:AlternateContent xmlns:mc="http://schemas.openxmlformats.org/markup-compatibility/2006">
          <mc:Choice Requires="x14">
            <control shapeId="989190" r:id="rId8" name="Check Box 6">
              <controlPr defaultSize="0" autoFill="0" autoLine="0" autoPict="0">
                <anchor moveWithCells="1">
                  <from>
                    <xdr:col>2</xdr:col>
                    <xdr:colOff>335280</xdr:colOff>
                    <xdr:row>8</xdr:row>
                    <xdr:rowOff>114300</xdr:rowOff>
                  </from>
                  <to>
                    <xdr:col>6</xdr:col>
                    <xdr:colOff>312420</xdr:colOff>
                    <xdr:row>9</xdr:row>
                    <xdr:rowOff>83820</xdr:rowOff>
                  </to>
                </anchor>
              </controlPr>
            </control>
          </mc:Choice>
        </mc:AlternateContent>
        <mc:AlternateContent xmlns:mc="http://schemas.openxmlformats.org/markup-compatibility/2006">
          <mc:Choice Requires="x14">
            <control shapeId="989191" r:id="rId9" name="Check Box 7">
              <controlPr defaultSize="0" autoFill="0" autoLine="0" autoPict="0">
                <anchor moveWithCells="1">
                  <from>
                    <xdr:col>2</xdr:col>
                    <xdr:colOff>121920</xdr:colOff>
                    <xdr:row>9</xdr:row>
                    <xdr:rowOff>137160</xdr:rowOff>
                  </from>
                  <to>
                    <xdr:col>6</xdr:col>
                    <xdr:colOff>312420</xdr:colOff>
                    <xdr:row>10</xdr:row>
                    <xdr:rowOff>137160</xdr:rowOff>
                  </to>
                </anchor>
              </controlPr>
            </control>
          </mc:Choice>
        </mc:AlternateContent>
        <mc:AlternateContent xmlns:mc="http://schemas.openxmlformats.org/markup-compatibility/2006">
          <mc:Choice Requires="x14">
            <control shapeId="989192" r:id="rId10" name="Check Box 8">
              <controlPr defaultSize="0" autoFill="0" autoLine="0" autoPict="0">
                <anchor moveWithCells="1">
                  <from>
                    <xdr:col>2</xdr:col>
                    <xdr:colOff>335280</xdr:colOff>
                    <xdr:row>10</xdr:row>
                    <xdr:rowOff>160020</xdr:rowOff>
                  </from>
                  <to>
                    <xdr:col>6</xdr:col>
                    <xdr:colOff>60960</xdr:colOff>
                    <xdr:row>12</xdr:row>
                    <xdr:rowOff>7620</xdr:rowOff>
                  </to>
                </anchor>
              </controlPr>
            </control>
          </mc:Choice>
        </mc:AlternateContent>
        <mc:AlternateContent xmlns:mc="http://schemas.openxmlformats.org/markup-compatibility/2006">
          <mc:Choice Requires="x14">
            <control shapeId="989193" r:id="rId11" name="Check Box 9">
              <controlPr defaultSize="0" autoFill="0" autoLine="0" autoPict="0">
                <anchor moveWithCells="1">
                  <from>
                    <xdr:col>2</xdr:col>
                    <xdr:colOff>99060</xdr:colOff>
                    <xdr:row>12</xdr:row>
                    <xdr:rowOff>45720</xdr:rowOff>
                  </from>
                  <to>
                    <xdr:col>9</xdr:col>
                    <xdr:colOff>30480</xdr:colOff>
                    <xdr:row>13</xdr:row>
                    <xdr:rowOff>60960</xdr:rowOff>
                  </to>
                </anchor>
              </controlPr>
            </control>
          </mc:Choice>
        </mc:AlternateContent>
        <mc:AlternateContent xmlns:mc="http://schemas.openxmlformats.org/markup-compatibility/2006">
          <mc:Choice Requires="x14">
            <control shapeId="989194" r:id="rId12" name="Check Box 10">
              <controlPr defaultSize="0" autoFill="0" autoLine="0" autoPict="0">
                <anchor moveWithCells="1">
                  <from>
                    <xdr:col>2</xdr:col>
                    <xdr:colOff>99060</xdr:colOff>
                    <xdr:row>13</xdr:row>
                    <xdr:rowOff>114300</xdr:rowOff>
                  </from>
                  <to>
                    <xdr:col>6</xdr:col>
                    <xdr:colOff>76200</xdr:colOff>
                    <xdr:row>14</xdr:row>
                    <xdr:rowOff>83820</xdr:rowOff>
                  </to>
                </anchor>
              </controlPr>
            </control>
          </mc:Choice>
        </mc:AlternateContent>
        <mc:AlternateContent xmlns:mc="http://schemas.openxmlformats.org/markup-compatibility/2006">
          <mc:Choice Requires="x14">
            <control shapeId="989195" r:id="rId13" name="Check Box 11">
              <controlPr defaultSize="0" autoFill="0" autoLine="0" autoPict="0">
                <anchor moveWithCells="1">
                  <from>
                    <xdr:col>12</xdr:col>
                    <xdr:colOff>228600</xdr:colOff>
                    <xdr:row>7</xdr:row>
                    <xdr:rowOff>114300</xdr:rowOff>
                  </from>
                  <to>
                    <xdr:col>16</xdr:col>
                    <xdr:colOff>213360</xdr:colOff>
                    <xdr:row>8</xdr:row>
                    <xdr:rowOff>83820</xdr:rowOff>
                  </to>
                </anchor>
              </controlPr>
            </control>
          </mc:Choice>
        </mc:AlternateContent>
        <mc:AlternateContent xmlns:mc="http://schemas.openxmlformats.org/markup-compatibility/2006">
          <mc:Choice Requires="x14">
            <control shapeId="989196" r:id="rId14" name="Check Box 12">
              <controlPr defaultSize="0" autoFill="0" autoLine="0" autoPict="0">
                <anchor moveWithCells="1">
                  <from>
                    <xdr:col>16</xdr:col>
                    <xdr:colOff>106680</xdr:colOff>
                    <xdr:row>7</xdr:row>
                    <xdr:rowOff>106680</xdr:rowOff>
                  </from>
                  <to>
                    <xdr:col>17</xdr:col>
                    <xdr:colOff>236220</xdr:colOff>
                    <xdr:row>8</xdr:row>
                    <xdr:rowOff>99060</xdr:rowOff>
                  </to>
                </anchor>
              </controlPr>
            </control>
          </mc:Choice>
        </mc:AlternateContent>
        <mc:AlternateContent xmlns:mc="http://schemas.openxmlformats.org/markup-compatibility/2006">
          <mc:Choice Requires="x14">
            <control shapeId="989197" r:id="rId15" name="Check Box 13">
              <controlPr defaultSize="0" autoFill="0" autoLine="0" autoPict="0">
                <anchor moveWithCells="1">
                  <from>
                    <xdr:col>13</xdr:col>
                    <xdr:colOff>30480</xdr:colOff>
                    <xdr:row>8</xdr:row>
                    <xdr:rowOff>121920</xdr:rowOff>
                  </from>
                  <to>
                    <xdr:col>15</xdr:col>
                    <xdr:colOff>342900</xdr:colOff>
                    <xdr:row>9</xdr:row>
                    <xdr:rowOff>114300</xdr:rowOff>
                  </to>
                </anchor>
              </controlPr>
            </control>
          </mc:Choice>
        </mc:AlternateContent>
        <mc:AlternateContent xmlns:mc="http://schemas.openxmlformats.org/markup-compatibility/2006">
          <mc:Choice Requires="x14">
            <control shapeId="989198" r:id="rId16" name="Check Box 14">
              <controlPr defaultSize="0" autoFill="0" autoLine="0" autoPict="0">
                <anchor moveWithCells="1">
                  <from>
                    <xdr:col>19</xdr:col>
                    <xdr:colOff>259080</xdr:colOff>
                    <xdr:row>7</xdr:row>
                    <xdr:rowOff>121920</xdr:rowOff>
                  </from>
                  <to>
                    <xdr:col>20</xdr:col>
                    <xdr:colOff>502920</xdr:colOff>
                    <xdr:row>8</xdr:row>
                    <xdr:rowOff>106680</xdr:rowOff>
                  </to>
                </anchor>
              </controlPr>
            </control>
          </mc:Choice>
        </mc:AlternateContent>
        <mc:AlternateContent xmlns:mc="http://schemas.openxmlformats.org/markup-compatibility/2006">
          <mc:Choice Requires="x14">
            <control shapeId="989199" r:id="rId17" name="Check Box 15">
              <controlPr defaultSize="0" autoFill="0" autoLine="0" autoPict="0">
                <anchor moveWithCells="1">
                  <from>
                    <xdr:col>15</xdr:col>
                    <xdr:colOff>190500</xdr:colOff>
                    <xdr:row>8</xdr:row>
                    <xdr:rowOff>137160</xdr:rowOff>
                  </from>
                  <to>
                    <xdr:col>18</xdr:col>
                    <xdr:colOff>198120</xdr:colOff>
                    <xdr:row>9</xdr:row>
                    <xdr:rowOff>106680</xdr:rowOff>
                  </to>
                </anchor>
              </controlPr>
            </control>
          </mc:Choice>
        </mc:AlternateContent>
        <mc:AlternateContent xmlns:mc="http://schemas.openxmlformats.org/markup-compatibility/2006">
          <mc:Choice Requires="x14">
            <control shapeId="989200" r:id="rId18" name="Check Box 16">
              <controlPr defaultSize="0" autoFill="0" autoLine="0" autoPict="0">
                <anchor moveWithCells="1">
                  <from>
                    <xdr:col>18</xdr:col>
                    <xdr:colOff>114300</xdr:colOff>
                    <xdr:row>7</xdr:row>
                    <xdr:rowOff>106680</xdr:rowOff>
                  </from>
                  <to>
                    <xdr:col>19</xdr:col>
                    <xdr:colOff>297180</xdr:colOff>
                    <xdr:row>8</xdr:row>
                    <xdr:rowOff>99060</xdr:rowOff>
                  </to>
                </anchor>
              </controlPr>
            </control>
          </mc:Choice>
        </mc:AlternateContent>
        <mc:AlternateContent xmlns:mc="http://schemas.openxmlformats.org/markup-compatibility/2006">
          <mc:Choice Requires="x14">
            <control shapeId="989201" r:id="rId19" name="Check Box 17">
              <controlPr defaultSize="0" autoFill="0" autoLine="0" autoPict="0">
                <anchor moveWithCells="1">
                  <from>
                    <xdr:col>19</xdr:col>
                    <xdr:colOff>99060</xdr:colOff>
                    <xdr:row>8</xdr:row>
                    <xdr:rowOff>137160</xdr:rowOff>
                  </from>
                  <to>
                    <xdr:col>21</xdr:col>
                    <xdr:colOff>7620</xdr:colOff>
                    <xdr:row>10</xdr:row>
                    <xdr:rowOff>99060</xdr:rowOff>
                  </to>
                </anchor>
              </controlPr>
            </control>
          </mc:Choice>
        </mc:AlternateContent>
        <mc:AlternateContent xmlns:mc="http://schemas.openxmlformats.org/markup-compatibility/2006">
          <mc:Choice Requires="x14">
            <control shapeId="989202" r:id="rId20" name="Check Box 18">
              <controlPr defaultSize="0" autoFill="0" autoLine="0" autoPict="0">
                <anchor moveWithCells="1">
                  <from>
                    <xdr:col>12</xdr:col>
                    <xdr:colOff>220980</xdr:colOff>
                    <xdr:row>9</xdr:row>
                    <xdr:rowOff>160020</xdr:rowOff>
                  </from>
                  <to>
                    <xdr:col>15</xdr:col>
                    <xdr:colOff>312420</xdr:colOff>
                    <xdr:row>10</xdr:row>
                    <xdr:rowOff>152400</xdr:rowOff>
                  </to>
                </anchor>
              </controlPr>
            </control>
          </mc:Choice>
        </mc:AlternateContent>
        <mc:AlternateContent xmlns:mc="http://schemas.openxmlformats.org/markup-compatibility/2006">
          <mc:Choice Requires="x14">
            <control shapeId="989203" r:id="rId21" name="Check Box 19">
              <controlPr defaultSize="0" autoFill="0" autoLine="0" autoPict="0">
                <anchor moveWithCells="1">
                  <from>
                    <xdr:col>13</xdr:col>
                    <xdr:colOff>38100</xdr:colOff>
                    <xdr:row>11</xdr:row>
                    <xdr:rowOff>7620</xdr:rowOff>
                  </from>
                  <to>
                    <xdr:col>14</xdr:col>
                    <xdr:colOff>175260</xdr:colOff>
                    <xdr:row>12</xdr:row>
                    <xdr:rowOff>0</xdr:rowOff>
                  </to>
                </anchor>
              </controlPr>
            </control>
          </mc:Choice>
        </mc:AlternateContent>
        <mc:AlternateContent xmlns:mc="http://schemas.openxmlformats.org/markup-compatibility/2006">
          <mc:Choice Requires="x14">
            <control shapeId="989204" r:id="rId22" name="Check Box 20">
              <controlPr defaultSize="0" autoFill="0" autoLine="0" autoPict="0">
                <anchor moveWithCells="1">
                  <from>
                    <xdr:col>15</xdr:col>
                    <xdr:colOff>228600</xdr:colOff>
                    <xdr:row>11</xdr:row>
                    <xdr:rowOff>0</xdr:rowOff>
                  </from>
                  <to>
                    <xdr:col>17</xdr:col>
                    <xdr:colOff>22860</xdr:colOff>
                    <xdr:row>12</xdr:row>
                    <xdr:rowOff>0</xdr:rowOff>
                  </to>
                </anchor>
              </controlPr>
            </control>
          </mc:Choice>
        </mc:AlternateContent>
        <mc:AlternateContent xmlns:mc="http://schemas.openxmlformats.org/markup-compatibility/2006">
          <mc:Choice Requires="x14">
            <control shapeId="989205" r:id="rId23" name="Check Box 21">
              <controlPr defaultSize="0" autoFill="0" autoLine="0" autoPict="0">
                <anchor moveWithCells="1">
                  <from>
                    <xdr:col>14</xdr:col>
                    <xdr:colOff>114300</xdr:colOff>
                    <xdr:row>11</xdr:row>
                    <xdr:rowOff>7620</xdr:rowOff>
                  </from>
                  <to>
                    <xdr:col>15</xdr:col>
                    <xdr:colOff>297180</xdr:colOff>
                    <xdr:row>12</xdr:row>
                    <xdr:rowOff>0</xdr:rowOff>
                  </to>
                </anchor>
              </controlPr>
            </control>
          </mc:Choice>
        </mc:AlternateContent>
        <mc:AlternateContent xmlns:mc="http://schemas.openxmlformats.org/markup-compatibility/2006">
          <mc:Choice Requires="x14">
            <control shapeId="989206" r:id="rId24" name="Check Box 22">
              <controlPr defaultSize="0" autoFill="0" autoLine="0" autoPict="0">
                <anchor moveWithCells="1">
                  <from>
                    <xdr:col>18</xdr:col>
                    <xdr:colOff>7620</xdr:colOff>
                    <xdr:row>11</xdr:row>
                    <xdr:rowOff>7620</xdr:rowOff>
                  </from>
                  <to>
                    <xdr:col>20</xdr:col>
                    <xdr:colOff>350520</xdr:colOff>
                    <xdr:row>12</xdr:row>
                    <xdr:rowOff>0</xdr:rowOff>
                  </to>
                </anchor>
              </controlPr>
            </control>
          </mc:Choice>
        </mc:AlternateContent>
        <mc:AlternateContent xmlns:mc="http://schemas.openxmlformats.org/markup-compatibility/2006">
          <mc:Choice Requires="x14">
            <control shapeId="989207" r:id="rId25" name="Check Box 23">
              <controlPr defaultSize="0" autoFill="0" autoLine="0" autoPict="0">
                <anchor moveWithCells="1">
                  <from>
                    <xdr:col>12</xdr:col>
                    <xdr:colOff>213360</xdr:colOff>
                    <xdr:row>12</xdr:row>
                    <xdr:rowOff>121920</xdr:rowOff>
                  </from>
                  <to>
                    <xdr:col>16</xdr:col>
                    <xdr:colOff>106680</xdr:colOff>
                    <xdr:row>13</xdr:row>
                    <xdr:rowOff>76200</xdr:rowOff>
                  </to>
                </anchor>
              </controlPr>
            </control>
          </mc:Choice>
        </mc:AlternateContent>
        <mc:AlternateContent xmlns:mc="http://schemas.openxmlformats.org/markup-compatibility/2006">
          <mc:Choice Requires="x14">
            <control shapeId="989208" r:id="rId26" name="Check Box 24">
              <controlPr defaultSize="0" autoFill="0" autoLine="0" autoPict="0">
                <anchor moveWithCells="1">
                  <from>
                    <xdr:col>12</xdr:col>
                    <xdr:colOff>213360</xdr:colOff>
                    <xdr:row>13</xdr:row>
                    <xdr:rowOff>121920</xdr:rowOff>
                  </from>
                  <to>
                    <xdr:col>18</xdr:col>
                    <xdr:colOff>144780</xdr:colOff>
                    <xdr:row>14</xdr:row>
                    <xdr:rowOff>121920</xdr:rowOff>
                  </to>
                </anchor>
              </controlPr>
            </control>
          </mc:Choice>
        </mc:AlternateContent>
        <mc:AlternateContent xmlns:mc="http://schemas.openxmlformats.org/markup-compatibility/2006">
          <mc:Choice Requires="x14">
            <control shapeId="989209" r:id="rId27" name="Check Box 25">
              <controlPr defaultSize="0" autoFill="0" autoLine="0" autoPict="0">
                <anchor moveWithCells="1">
                  <from>
                    <xdr:col>2</xdr:col>
                    <xdr:colOff>68580</xdr:colOff>
                    <xdr:row>14</xdr:row>
                    <xdr:rowOff>144780</xdr:rowOff>
                  </from>
                  <to>
                    <xdr:col>7</xdr:col>
                    <xdr:colOff>373380</xdr:colOff>
                    <xdr:row>15</xdr:row>
                    <xdr:rowOff>137160</xdr:rowOff>
                  </to>
                </anchor>
              </controlPr>
            </control>
          </mc:Choice>
        </mc:AlternateContent>
        <mc:AlternateContent xmlns:mc="http://schemas.openxmlformats.org/markup-compatibility/2006">
          <mc:Choice Requires="x14">
            <control shapeId="989210" r:id="rId28" name="Check Box 26">
              <controlPr defaultSize="0" autoFill="0" autoLine="0" autoPict="0">
                <anchor moveWithCells="1">
                  <from>
                    <xdr:col>1</xdr:col>
                    <xdr:colOff>160020</xdr:colOff>
                    <xdr:row>6</xdr:row>
                    <xdr:rowOff>30480</xdr:rowOff>
                  </from>
                  <to>
                    <xdr:col>10</xdr:col>
                    <xdr:colOff>38100</xdr:colOff>
                    <xdr:row>7</xdr:row>
                    <xdr:rowOff>22860</xdr:rowOff>
                  </to>
                </anchor>
              </controlPr>
            </control>
          </mc:Choice>
        </mc:AlternateContent>
        <mc:AlternateContent xmlns:mc="http://schemas.openxmlformats.org/markup-compatibility/2006">
          <mc:Choice Requires="x14">
            <control shapeId="989211" r:id="rId29" name="Check Box 27">
              <controlPr defaultSize="0" autoFill="0" autoLine="0" autoPict="0">
                <anchor moveWithCells="1">
                  <from>
                    <xdr:col>12</xdr:col>
                    <xdr:colOff>45720</xdr:colOff>
                    <xdr:row>6</xdr:row>
                    <xdr:rowOff>38100</xdr:rowOff>
                  </from>
                  <to>
                    <xdr:col>17</xdr:col>
                    <xdr:colOff>403860</xdr:colOff>
                    <xdr:row>7</xdr:row>
                    <xdr:rowOff>68580</xdr:rowOff>
                  </to>
                </anchor>
              </controlPr>
            </control>
          </mc:Choice>
        </mc:AlternateContent>
        <mc:AlternateContent xmlns:mc="http://schemas.openxmlformats.org/markup-compatibility/2006">
          <mc:Choice Requires="x14">
            <control shapeId="989212" r:id="rId30" name="Check Box 28">
              <controlPr defaultSize="0" autoFill="0" autoLine="0" autoPict="0">
                <anchor moveWithCells="1">
                  <from>
                    <xdr:col>2</xdr:col>
                    <xdr:colOff>342900</xdr:colOff>
                    <xdr:row>7</xdr:row>
                    <xdr:rowOff>68580</xdr:rowOff>
                  </from>
                  <to>
                    <xdr:col>4</xdr:col>
                    <xdr:colOff>381000</xdr:colOff>
                    <xdr:row>8</xdr:row>
                    <xdr:rowOff>76200</xdr:rowOff>
                  </to>
                </anchor>
              </controlPr>
            </control>
          </mc:Choice>
        </mc:AlternateContent>
        <mc:AlternateContent xmlns:mc="http://schemas.openxmlformats.org/markup-compatibility/2006">
          <mc:Choice Requires="x14">
            <control shapeId="989213" r:id="rId31" name="Check Box 29">
              <controlPr defaultSize="0" autoFill="0" autoLine="0" autoPict="0">
                <anchor moveWithCells="1">
                  <from>
                    <xdr:col>4</xdr:col>
                    <xdr:colOff>236220</xdr:colOff>
                    <xdr:row>7</xdr:row>
                    <xdr:rowOff>68580</xdr:rowOff>
                  </from>
                  <to>
                    <xdr:col>7</xdr:col>
                    <xdr:colOff>114300</xdr:colOff>
                    <xdr:row>8</xdr:row>
                    <xdr:rowOff>60960</xdr:rowOff>
                  </to>
                </anchor>
              </controlPr>
            </control>
          </mc:Choice>
        </mc:AlternateContent>
        <mc:AlternateContent xmlns:mc="http://schemas.openxmlformats.org/markup-compatibility/2006">
          <mc:Choice Requires="x14">
            <control shapeId="989214" r:id="rId32" name="Check Box 30">
              <controlPr defaultSize="0" autoFill="0" autoLine="0" autoPict="0">
                <anchor moveWithCells="1">
                  <from>
                    <xdr:col>6</xdr:col>
                    <xdr:colOff>137160</xdr:colOff>
                    <xdr:row>7</xdr:row>
                    <xdr:rowOff>76200</xdr:rowOff>
                  </from>
                  <to>
                    <xdr:col>9</xdr:col>
                    <xdr:colOff>274320</xdr:colOff>
                    <xdr:row>8</xdr:row>
                    <xdr:rowOff>60960</xdr:rowOff>
                  </to>
                </anchor>
              </controlPr>
            </control>
          </mc:Choice>
        </mc:AlternateContent>
        <mc:AlternateContent xmlns:mc="http://schemas.openxmlformats.org/markup-compatibility/2006">
          <mc:Choice Requires="x14">
            <control shapeId="989215" r:id="rId33" name="Check Box 31">
              <controlPr defaultSize="0" autoFill="0" autoLine="0" autoPict="0">
                <anchor moveWithCells="1">
                  <from>
                    <xdr:col>2</xdr:col>
                    <xdr:colOff>335280</xdr:colOff>
                    <xdr:row>8</xdr:row>
                    <xdr:rowOff>114300</xdr:rowOff>
                  </from>
                  <to>
                    <xdr:col>6</xdr:col>
                    <xdr:colOff>312420</xdr:colOff>
                    <xdr:row>9</xdr:row>
                    <xdr:rowOff>83820</xdr:rowOff>
                  </to>
                </anchor>
              </controlPr>
            </control>
          </mc:Choice>
        </mc:AlternateContent>
        <mc:AlternateContent xmlns:mc="http://schemas.openxmlformats.org/markup-compatibility/2006">
          <mc:Choice Requires="x14">
            <control shapeId="989216" r:id="rId34" name="Check Box 32">
              <controlPr defaultSize="0" autoFill="0" autoLine="0" autoPict="0">
                <anchor moveWithCells="1">
                  <from>
                    <xdr:col>2</xdr:col>
                    <xdr:colOff>121920</xdr:colOff>
                    <xdr:row>9</xdr:row>
                    <xdr:rowOff>137160</xdr:rowOff>
                  </from>
                  <to>
                    <xdr:col>6</xdr:col>
                    <xdr:colOff>312420</xdr:colOff>
                    <xdr:row>10</xdr:row>
                    <xdr:rowOff>137160</xdr:rowOff>
                  </to>
                </anchor>
              </controlPr>
            </control>
          </mc:Choice>
        </mc:AlternateContent>
        <mc:AlternateContent xmlns:mc="http://schemas.openxmlformats.org/markup-compatibility/2006">
          <mc:Choice Requires="x14">
            <control shapeId="989217" r:id="rId35" name="Check Box 33">
              <controlPr defaultSize="0" autoFill="0" autoLine="0" autoPict="0">
                <anchor moveWithCells="1">
                  <from>
                    <xdr:col>2</xdr:col>
                    <xdr:colOff>335280</xdr:colOff>
                    <xdr:row>10</xdr:row>
                    <xdr:rowOff>160020</xdr:rowOff>
                  </from>
                  <to>
                    <xdr:col>6</xdr:col>
                    <xdr:colOff>60960</xdr:colOff>
                    <xdr:row>12</xdr:row>
                    <xdr:rowOff>7620</xdr:rowOff>
                  </to>
                </anchor>
              </controlPr>
            </control>
          </mc:Choice>
        </mc:AlternateContent>
        <mc:AlternateContent xmlns:mc="http://schemas.openxmlformats.org/markup-compatibility/2006">
          <mc:Choice Requires="x14">
            <control shapeId="989218" r:id="rId36" name="Check Box 34">
              <controlPr defaultSize="0" autoFill="0" autoLine="0" autoPict="0">
                <anchor moveWithCells="1">
                  <from>
                    <xdr:col>2</xdr:col>
                    <xdr:colOff>99060</xdr:colOff>
                    <xdr:row>12</xdr:row>
                    <xdr:rowOff>45720</xdr:rowOff>
                  </from>
                  <to>
                    <xdr:col>9</xdr:col>
                    <xdr:colOff>30480</xdr:colOff>
                    <xdr:row>13</xdr:row>
                    <xdr:rowOff>60960</xdr:rowOff>
                  </to>
                </anchor>
              </controlPr>
            </control>
          </mc:Choice>
        </mc:AlternateContent>
        <mc:AlternateContent xmlns:mc="http://schemas.openxmlformats.org/markup-compatibility/2006">
          <mc:Choice Requires="x14">
            <control shapeId="989219" r:id="rId37" name="Check Box 35">
              <controlPr defaultSize="0" autoFill="0" autoLine="0" autoPict="0">
                <anchor moveWithCells="1">
                  <from>
                    <xdr:col>2</xdr:col>
                    <xdr:colOff>99060</xdr:colOff>
                    <xdr:row>13</xdr:row>
                    <xdr:rowOff>114300</xdr:rowOff>
                  </from>
                  <to>
                    <xdr:col>6</xdr:col>
                    <xdr:colOff>76200</xdr:colOff>
                    <xdr:row>14</xdr:row>
                    <xdr:rowOff>83820</xdr:rowOff>
                  </to>
                </anchor>
              </controlPr>
            </control>
          </mc:Choice>
        </mc:AlternateContent>
        <mc:AlternateContent xmlns:mc="http://schemas.openxmlformats.org/markup-compatibility/2006">
          <mc:Choice Requires="x14">
            <control shapeId="989220" r:id="rId38" name="Check Box 36">
              <controlPr defaultSize="0" autoFill="0" autoLine="0" autoPict="0">
                <anchor moveWithCells="1">
                  <from>
                    <xdr:col>12</xdr:col>
                    <xdr:colOff>228600</xdr:colOff>
                    <xdr:row>7</xdr:row>
                    <xdr:rowOff>114300</xdr:rowOff>
                  </from>
                  <to>
                    <xdr:col>16</xdr:col>
                    <xdr:colOff>213360</xdr:colOff>
                    <xdr:row>8</xdr:row>
                    <xdr:rowOff>83820</xdr:rowOff>
                  </to>
                </anchor>
              </controlPr>
            </control>
          </mc:Choice>
        </mc:AlternateContent>
        <mc:AlternateContent xmlns:mc="http://schemas.openxmlformats.org/markup-compatibility/2006">
          <mc:Choice Requires="x14">
            <control shapeId="989221" r:id="rId39" name="Check Box 37">
              <controlPr defaultSize="0" autoFill="0" autoLine="0" autoPict="0">
                <anchor moveWithCells="1">
                  <from>
                    <xdr:col>16</xdr:col>
                    <xdr:colOff>106680</xdr:colOff>
                    <xdr:row>7</xdr:row>
                    <xdr:rowOff>106680</xdr:rowOff>
                  </from>
                  <to>
                    <xdr:col>17</xdr:col>
                    <xdr:colOff>236220</xdr:colOff>
                    <xdr:row>8</xdr:row>
                    <xdr:rowOff>99060</xdr:rowOff>
                  </to>
                </anchor>
              </controlPr>
            </control>
          </mc:Choice>
        </mc:AlternateContent>
        <mc:AlternateContent xmlns:mc="http://schemas.openxmlformats.org/markup-compatibility/2006">
          <mc:Choice Requires="x14">
            <control shapeId="989222" r:id="rId40" name="Check Box 38">
              <controlPr defaultSize="0" autoFill="0" autoLine="0" autoPict="0">
                <anchor moveWithCells="1">
                  <from>
                    <xdr:col>13</xdr:col>
                    <xdr:colOff>30480</xdr:colOff>
                    <xdr:row>8</xdr:row>
                    <xdr:rowOff>121920</xdr:rowOff>
                  </from>
                  <to>
                    <xdr:col>15</xdr:col>
                    <xdr:colOff>342900</xdr:colOff>
                    <xdr:row>9</xdr:row>
                    <xdr:rowOff>114300</xdr:rowOff>
                  </to>
                </anchor>
              </controlPr>
            </control>
          </mc:Choice>
        </mc:AlternateContent>
        <mc:AlternateContent xmlns:mc="http://schemas.openxmlformats.org/markup-compatibility/2006">
          <mc:Choice Requires="x14">
            <control shapeId="989223" r:id="rId41" name="Check Box 39">
              <controlPr defaultSize="0" autoFill="0" autoLine="0" autoPict="0">
                <anchor moveWithCells="1">
                  <from>
                    <xdr:col>19</xdr:col>
                    <xdr:colOff>259080</xdr:colOff>
                    <xdr:row>7</xdr:row>
                    <xdr:rowOff>121920</xdr:rowOff>
                  </from>
                  <to>
                    <xdr:col>20</xdr:col>
                    <xdr:colOff>502920</xdr:colOff>
                    <xdr:row>8</xdr:row>
                    <xdr:rowOff>106680</xdr:rowOff>
                  </to>
                </anchor>
              </controlPr>
            </control>
          </mc:Choice>
        </mc:AlternateContent>
        <mc:AlternateContent xmlns:mc="http://schemas.openxmlformats.org/markup-compatibility/2006">
          <mc:Choice Requires="x14">
            <control shapeId="989224" r:id="rId42" name="Check Box 40">
              <controlPr defaultSize="0" autoFill="0" autoLine="0" autoPict="0">
                <anchor moveWithCells="1">
                  <from>
                    <xdr:col>15</xdr:col>
                    <xdr:colOff>190500</xdr:colOff>
                    <xdr:row>8</xdr:row>
                    <xdr:rowOff>137160</xdr:rowOff>
                  </from>
                  <to>
                    <xdr:col>18</xdr:col>
                    <xdr:colOff>198120</xdr:colOff>
                    <xdr:row>9</xdr:row>
                    <xdr:rowOff>106680</xdr:rowOff>
                  </to>
                </anchor>
              </controlPr>
            </control>
          </mc:Choice>
        </mc:AlternateContent>
        <mc:AlternateContent xmlns:mc="http://schemas.openxmlformats.org/markup-compatibility/2006">
          <mc:Choice Requires="x14">
            <control shapeId="989225" r:id="rId43" name="Check Box 41">
              <controlPr defaultSize="0" autoFill="0" autoLine="0" autoPict="0">
                <anchor moveWithCells="1">
                  <from>
                    <xdr:col>18</xdr:col>
                    <xdr:colOff>114300</xdr:colOff>
                    <xdr:row>7</xdr:row>
                    <xdr:rowOff>106680</xdr:rowOff>
                  </from>
                  <to>
                    <xdr:col>19</xdr:col>
                    <xdr:colOff>297180</xdr:colOff>
                    <xdr:row>8</xdr:row>
                    <xdr:rowOff>99060</xdr:rowOff>
                  </to>
                </anchor>
              </controlPr>
            </control>
          </mc:Choice>
        </mc:AlternateContent>
        <mc:AlternateContent xmlns:mc="http://schemas.openxmlformats.org/markup-compatibility/2006">
          <mc:Choice Requires="x14">
            <control shapeId="989226" r:id="rId44" name="Check Box 42">
              <controlPr defaultSize="0" autoFill="0" autoLine="0" autoPict="0">
                <anchor moveWithCells="1">
                  <from>
                    <xdr:col>19</xdr:col>
                    <xdr:colOff>99060</xdr:colOff>
                    <xdr:row>8</xdr:row>
                    <xdr:rowOff>137160</xdr:rowOff>
                  </from>
                  <to>
                    <xdr:col>21</xdr:col>
                    <xdr:colOff>106680</xdr:colOff>
                    <xdr:row>10</xdr:row>
                    <xdr:rowOff>106680</xdr:rowOff>
                  </to>
                </anchor>
              </controlPr>
            </control>
          </mc:Choice>
        </mc:AlternateContent>
        <mc:AlternateContent xmlns:mc="http://schemas.openxmlformats.org/markup-compatibility/2006">
          <mc:Choice Requires="x14">
            <control shapeId="989227" r:id="rId45" name="Check Box 43">
              <controlPr defaultSize="0" autoFill="0" autoLine="0" autoPict="0">
                <anchor moveWithCells="1">
                  <from>
                    <xdr:col>12</xdr:col>
                    <xdr:colOff>220980</xdr:colOff>
                    <xdr:row>9</xdr:row>
                    <xdr:rowOff>160020</xdr:rowOff>
                  </from>
                  <to>
                    <xdr:col>15</xdr:col>
                    <xdr:colOff>312420</xdr:colOff>
                    <xdr:row>10</xdr:row>
                    <xdr:rowOff>152400</xdr:rowOff>
                  </to>
                </anchor>
              </controlPr>
            </control>
          </mc:Choice>
        </mc:AlternateContent>
        <mc:AlternateContent xmlns:mc="http://schemas.openxmlformats.org/markup-compatibility/2006">
          <mc:Choice Requires="x14">
            <control shapeId="989228" r:id="rId46" name="Check Box 44">
              <controlPr defaultSize="0" autoFill="0" autoLine="0" autoPict="0">
                <anchor moveWithCells="1">
                  <from>
                    <xdr:col>13</xdr:col>
                    <xdr:colOff>38100</xdr:colOff>
                    <xdr:row>11</xdr:row>
                    <xdr:rowOff>7620</xdr:rowOff>
                  </from>
                  <to>
                    <xdr:col>14</xdr:col>
                    <xdr:colOff>175260</xdr:colOff>
                    <xdr:row>12</xdr:row>
                    <xdr:rowOff>0</xdr:rowOff>
                  </to>
                </anchor>
              </controlPr>
            </control>
          </mc:Choice>
        </mc:AlternateContent>
        <mc:AlternateContent xmlns:mc="http://schemas.openxmlformats.org/markup-compatibility/2006">
          <mc:Choice Requires="x14">
            <control shapeId="989229" r:id="rId47" name="Check Box 45">
              <controlPr defaultSize="0" autoFill="0" autoLine="0" autoPict="0">
                <anchor moveWithCells="1">
                  <from>
                    <xdr:col>15</xdr:col>
                    <xdr:colOff>228600</xdr:colOff>
                    <xdr:row>11</xdr:row>
                    <xdr:rowOff>0</xdr:rowOff>
                  </from>
                  <to>
                    <xdr:col>17</xdr:col>
                    <xdr:colOff>22860</xdr:colOff>
                    <xdr:row>12</xdr:row>
                    <xdr:rowOff>0</xdr:rowOff>
                  </to>
                </anchor>
              </controlPr>
            </control>
          </mc:Choice>
        </mc:AlternateContent>
        <mc:AlternateContent xmlns:mc="http://schemas.openxmlformats.org/markup-compatibility/2006">
          <mc:Choice Requires="x14">
            <control shapeId="989230" r:id="rId48" name="Check Box 46">
              <controlPr defaultSize="0" autoFill="0" autoLine="0" autoPict="0">
                <anchor moveWithCells="1">
                  <from>
                    <xdr:col>14</xdr:col>
                    <xdr:colOff>114300</xdr:colOff>
                    <xdr:row>11</xdr:row>
                    <xdr:rowOff>7620</xdr:rowOff>
                  </from>
                  <to>
                    <xdr:col>15</xdr:col>
                    <xdr:colOff>297180</xdr:colOff>
                    <xdr:row>12</xdr:row>
                    <xdr:rowOff>0</xdr:rowOff>
                  </to>
                </anchor>
              </controlPr>
            </control>
          </mc:Choice>
        </mc:AlternateContent>
        <mc:AlternateContent xmlns:mc="http://schemas.openxmlformats.org/markup-compatibility/2006">
          <mc:Choice Requires="x14">
            <control shapeId="989231" r:id="rId49" name="Check Box 47">
              <controlPr defaultSize="0" autoFill="0" autoLine="0" autoPict="0">
                <anchor moveWithCells="1">
                  <from>
                    <xdr:col>18</xdr:col>
                    <xdr:colOff>7620</xdr:colOff>
                    <xdr:row>11</xdr:row>
                    <xdr:rowOff>7620</xdr:rowOff>
                  </from>
                  <to>
                    <xdr:col>20</xdr:col>
                    <xdr:colOff>350520</xdr:colOff>
                    <xdr:row>12</xdr:row>
                    <xdr:rowOff>0</xdr:rowOff>
                  </to>
                </anchor>
              </controlPr>
            </control>
          </mc:Choice>
        </mc:AlternateContent>
        <mc:AlternateContent xmlns:mc="http://schemas.openxmlformats.org/markup-compatibility/2006">
          <mc:Choice Requires="x14">
            <control shapeId="989232" r:id="rId50" name="Check Box 48">
              <controlPr defaultSize="0" autoFill="0" autoLine="0" autoPict="0">
                <anchor moveWithCells="1">
                  <from>
                    <xdr:col>12</xdr:col>
                    <xdr:colOff>213360</xdr:colOff>
                    <xdr:row>12</xdr:row>
                    <xdr:rowOff>121920</xdr:rowOff>
                  </from>
                  <to>
                    <xdr:col>16</xdr:col>
                    <xdr:colOff>106680</xdr:colOff>
                    <xdr:row>13</xdr:row>
                    <xdr:rowOff>76200</xdr:rowOff>
                  </to>
                </anchor>
              </controlPr>
            </control>
          </mc:Choice>
        </mc:AlternateContent>
        <mc:AlternateContent xmlns:mc="http://schemas.openxmlformats.org/markup-compatibility/2006">
          <mc:Choice Requires="x14">
            <control shapeId="989233" r:id="rId51" name="Check Box 49">
              <controlPr defaultSize="0" autoFill="0" autoLine="0" autoPict="0">
                <anchor moveWithCells="1">
                  <from>
                    <xdr:col>12</xdr:col>
                    <xdr:colOff>213360</xdr:colOff>
                    <xdr:row>13</xdr:row>
                    <xdr:rowOff>121920</xdr:rowOff>
                  </from>
                  <to>
                    <xdr:col>18</xdr:col>
                    <xdr:colOff>144780</xdr:colOff>
                    <xdr:row>14</xdr:row>
                    <xdr:rowOff>121920</xdr:rowOff>
                  </to>
                </anchor>
              </controlPr>
            </control>
          </mc:Choice>
        </mc:AlternateContent>
        <mc:AlternateContent xmlns:mc="http://schemas.openxmlformats.org/markup-compatibility/2006">
          <mc:Choice Requires="x14">
            <control shapeId="989234" r:id="rId52" name="Check Box 50">
              <controlPr defaultSize="0" autoFill="0" autoLine="0" autoPict="0">
                <anchor moveWithCells="1">
                  <from>
                    <xdr:col>2</xdr:col>
                    <xdr:colOff>68580</xdr:colOff>
                    <xdr:row>14</xdr:row>
                    <xdr:rowOff>144780</xdr:rowOff>
                  </from>
                  <to>
                    <xdr:col>7</xdr:col>
                    <xdr:colOff>373380</xdr:colOff>
                    <xdr:row>15</xdr:row>
                    <xdr:rowOff>137160</xdr:rowOff>
                  </to>
                </anchor>
              </controlPr>
            </control>
          </mc:Choice>
        </mc:AlternateContent>
        <mc:AlternateContent xmlns:mc="http://schemas.openxmlformats.org/markup-compatibility/2006">
          <mc:Choice Requires="x14">
            <control shapeId="989235" r:id="rId53" name="Check Box 51">
              <controlPr defaultSize="0" autoFill="0" autoLine="0" autoPict="0">
                <anchor moveWithCells="1">
                  <from>
                    <xdr:col>1</xdr:col>
                    <xdr:colOff>160020</xdr:colOff>
                    <xdr:row>6</xdr:row>
                    <xdr:rowOff>30480</xdr:rowOff>
                  </from>
                  <to>
                    <xdr:col>10</xdr:col>
                    <xdr:colOff>38100</xdr:colOff>
                    <xdr:row>7</xdr:row>
                    <xdr:rowOff>22860</xdr:rowOff>
                  </to>
                </anchor>
              </controlPr>
            </control>
          </mc:Choice>
        </mc:AlternateContent>
        <mc:AlternateContent xmlns:mc="http://schemas.openxmlformats.org/markup-compatibility/2006">
          <mc:Choice Requires="x14">
            <control shapeId="989236" r:id="rId54" name="Check Box 52">
              <controlPr defaultSize="0" autoFill="0" autoLine="0" autoPict="0">
                <anchor moveWithCells="1">
                  <from>
                    <xdr:col>12</xdr:col>
                    <xdr:colOff>45720</xdr:colOff>
                    <xdr:row>6</xdr:row>
                    <xdr:rowOff>38100</xdr:rowOff>
                  </from>
                  <to>
                    <xdr:col>17</xdr:col>
                    <xdr:colOff>403860</xdr:colOff>
                    <xdr:row>7</xdr:row>
                    <xdr:rowOff>68580</xdr:rowOff>
                  </to>
                </anchor>
              </controlPr>
            </control>
          </mc:Choice>
        </mc:AlternateContent>
        <mc:AlternateContent xmlns:mc="http://schemas.openxmlformats.org/markup-compatibility/2006">
          <mc:Choice Requires="x14">
            <control shapeId="989237" r:id="rId55" name="Check Box 53">
              <controlPr defaultSize="0" autoFill="0" autoLine="0" autoPict="0">
                <anchor moveWithCells="1">
                  <from>
                    <xdr:col>2</xdr:col>
                    <xdr:colOff>342900</xdr:colOff>
                    <xdr:row>7</xdr:row>
                    <xdr:rowOff>68580</xdr:rowOff>
                  </from>
                  <to>
                    <xdr:col>4</xdr:col>
                    <xdr:colOff>381000</xdr:colOff>
                    <xdr:row>8</xdr:row>
                    <xdr:rowOff>76200</xdr:rowOff>
                  </to>
                </anchor>
              </controlPr>
            </control>
          </mc:Choice>
        </mc:AlternateContent>
        <mc:AlternateContent xmlns:mc="http://schemas.openxmlformats.org/markup-compatibility/2006">
          <mc:Choice Requires="x14">
            <control shapeId="989238" r:id="rId56" name="Check Box 54">
              <controlPr defaultSize="0" autoFill="0" autoLine="0" autoPict="0">
                <anchor moveWithCells="1">
                  <from>
                    <xdr:col>4</xdr:col>
                    <xdr:colOff>236220</xdr:colOff>
                    <xdr:row>7</xdr:row>
                    <xdr:rowOff>68580</xdr:rowOff>
                  </from>
                  <to>
                    <xdr:col>7</xdr:col>
                    <xdr:colOff>114300</xdr:colOff>
                    <xdr:row>8</xdr:row>
                    <xdr:rowOff>60960</xdr:rowOff>
                  </to>
                </anchor>
              </controlPr>
            </control>
          </mc:Choice>
        </mc:AlternateContent>
        <mc:AlternateContent xmlns:mc="http://schemas.openxmlformats.org/markup-compatibility/2006">
          <mc:Choice Requires="x14">
            <control shapeId="989239" r:id="rId57" name="Check Box 55">
              <controlPr defaultSize="0" autoFill="0" autoLine="0" autoPict="0">
                <anchor moveWithCells="1">
                  <from>
                    <xdr:col>6</xdr:col>
                    <xdr:colOff>144780</xdr:colOff>
                    <xdr:row>7</xdr:row>
                    <xdr:rowOff>68580</xdr:rowOff>
                  </from>
                  <to>
                    <xdr:col>10</xdr:col>
                    <xdr:colOff>144780</xdr:colOff>
                    <xdr:row>8</xdr:row>
                    <xdr:rowOff>60960</xdr:rowOff>
                  </to>
                </anchor>
              </controlPr>
            </control>
          </mc:Choice>
        </mc:AlternateContent>
        <mc:AlternateContent xmlns:mc="http://schemas.openxmlformats.org/markup-compatibility/2006">
          <mc:Choice Requires="x14">
            <control shapeId="989240" r:id="rId58" name="Check Box 56">
              <controlPr defaultSize="0" autoFill="0" autoLine="0" autoPict="0">
                <anchor moveWithCells="1">
                  <from>
                    <xdr:col>5</xdr:col>
                    <xdr:colOff>0</xdr:colOff>
                    <xdr:row>8</xdr:row>
                    <xdr:rowOff>114300</xdr:rowOff>
                  </from>
                  <to>
                    <xdr:col>7</xdr:col>
                    <xdr:colOff>121920</xdr:colOff>
                    <xdr:row>9</xdr:row>
                    <xdr:rowOff>99060</xdr:rowOff>
                  </to>
                </anchor>
              </controlPr>
            </control>
          </mc:Choice>
        </mc:AlternateContent>
        <mc:AlternateContent xmlns:mc="http://schemas.openxmlformats.org/markup-compatibility/2006">
          <mc:Choice Requires="x14">
            <control shapeId="989241" r:id="rId59" name="Check Box 57">
              <controlPr defaultSize="0" autoFill="0" autoLine="0" autoPict="0">
                <anchor moveWithCells="1">
                  <from>
                    <xdr:col>2</xdr:col>
                    <xdr:colOff>335280</xdr:colOff>
                    <xdr:row>8</xdr:row>
                    <xdr:rowOff>114300</xdr:rowOff>
                  </from>
                  <to>
                    <xdr:col>6</xdr:col>
                    <xdr:colOff>312420</xdr:colOff>
                    <xdr:row>9</xdr:row>
                    <xdr:rowOff>83820</xdr:rowOff>
                  </to>
                </anchor>
              </controlPr>
            </control>
          </mc:Choice>
        </mc:AlternateContent>
        <mc:AlternateContent xmlns:mc="http://schemas.openxmlformats.org/markup-compatibility/2006">
          <mc:Choice Requires="x14">
            <control shapeId="989242" r:id="rId60" name="Check Box 58">
              <controlPr defaultSize="0" autoFill="0" autoLine="0" autoPict="0">
                <anchor moveWithCells="1">
                  <from>
                    <xdr:col>2</xdr:col>
                    <xdr:colOff>335280</xdr:colOff>
                    <xdr:row>10</xdr:row>
                    <xdr:rowOff>160020</xdr:rowOff>
                  </from>
                  <to>
                    <xdr:col>6</xdr:col>
                    <xdr:colOff>60960</xdr:colOff>
                    <xdr:row>12</xdr:row>
                    <xdr:rowOff>7620</xdr:rowOff>
                  </to>
                </anchor>
              </controlPr>
            </control>
          </mc:Choice>
        </mc:AlternateContent>
        <mc:AlternateContent xmlns:mc="http://schemas.openxmlformats.org/markup-compatibility/2006">
          <mc:Choice Requires="x14">
            <control shapeId="989243" r:id="rId61" name="Check Box 59">
              <controlPr defaultSize="0" autoFill="0" autoLine="0" autoPict="0">
                <anchor moveWithCells="1">
                  <from>
                    <xdr:col>2</xdr:col>
                    <xdr:colOff>99060</xdr:colOff>
                    <xdr:row>12</xdr:row>
                    <xdr:rowOff>45720</xdr:rowOff>
                  </from>
                  <to>
                    <xdr:col>9</xdr:col>
                    <xdr:colOff>30480</xdr:colOff>
                    <xdr:row>13</xdr:row>
                    <xdr:rowOff>60960</xdr:rowOff>
                  </to>
                </anchor>
              </controlPr>
            </control>
          </mc:Choice>
        </mc:AlternateContent>
        <mc:AlternateContent xmlns:mc="http://schemas.openxmlformats.org/markup-compatibility/2006">
          <mc:Choice Requires="x14">
            <control shapeId="989244" r:id="rId62" name="Check Box 60">
              <controlPr defaultSize="0" autoFill="0" autoLine="0" autoPict="0">
                <anchor moveWithCells="1">
                  <from>
                    <xdr:col>2</xdr:col>
                    <xdr:colOff>99060</xdr:colOff>
                    <xdr:row>13</xdr:row>
                    <xdr:rowOff>114300</xdr:rowOff>
                  </from>
                  <to>
                    <xdr:col>6</xdr:col>
                    <xdr:colOff>76200</xdr:colOff>
                    <xdr:row>14</xdr:row>
                    <xdr:rowOff>83820</xdr:rowOff>
                  </to>
                </anchor>
              </controlPr>
            </control>
          </mc:Choice>
        </mc:AlternateContent>
        <mc:AlternateContent xmlns:mc="http://schemas.openxmlformats.org/markup-compatibility/2006">
          <mc:Choice Requires="x14">
            <control shapeId="989245" r:id="rId63" name="Check Box 61">
              <controlPr defaultSize="0" autoFill="0" autoLine="0" autoPict="0">
                <anchor moveWithCells="1">
                  <from>
                    <xdr:col>12</xdr:col>
                    <xdr:colOff>228600</xdr:colOff>
                    <xdr:row>7</xdr:row>
                    <xdr:rowOff>114300</xdr:rowOff>
                  </from>
                  <to>
                    <xdr:col>16</xdr:col>
                    <xdr:colOff>213360</xdr:colOff>
                    <xdr:row>8</xdr:row>
                    <xdr:rowOff>83820</xdr:rowOff>
                  </to>
                </anchor>
              </controlPr>
            </control>
          </mc:Choice>
        </mc:AlternateContent>
        <mc:AlternateContent xmlns:mc="http://schemas.openxmlformats.org/markup-compatibility/2006">
          <mc:Choice Requires="x14">
            <control shapeId="989246" r:id="rId64" name="Check Box 62">
              <controlPr defaultSize="0" autoFill="0" autoLine="0" autoPict="0">
                <anchor moveWithCells="1">
                  <from>
                    <xdr:col>16</xdr:col>
                    <xdr:colOff>106680</xdr:colOff>
                    <xdr:row>7</xdr:row>
                    <xdr:rowOff>106680</xdr:rowOff>
                  </from>
                  <to>
                    <xdr:col>17</xdr:col>
                    <xdr:colOff>236220</xdr:colOff>
                    <xdr:row>8</xdr:row>
                    <xdr:rowOff>99060</xdr:rowOff>
                  </to>
                </anchor>
              </controlPr>
            </control>
          </mc:Choice>
        </mc:AlternateContent>
        <mc:AlternateContent xmlns:mc="http://schemas.openxmlformats.org/markup-compatibility/2006">
          <mc:Choice Requires="x14">
            <control shapeId="989247" r:id="rId65" name="Check Box 63">
              <controlPr defaultSize="0" autoFill="0" autoLine="0" autoPict="0">
                <anchor moveWithCells="1">
                  <from>
                    <xdr:col>13</xdr:col>
                    <xdr:colOff>30480</xdr:colOff>
                    <xdr:row>8</xdr:row>
                    <xdr:rowOff>121920</xdr:rowOff>
                  </from>
                  <to>
                    <xdr:col>15</xdr:col>
                    <xdr:colOff>342900</xdr:colOff>
                    <xdr:row>9</xdr:row>
                    <xdr:rowOff>114300</xdr:rowOff>
                  </to>
                </anchor>
              </controlPr>
            </control>
          </mc:Choice>
        </mc:AlternateContent>
        <mc:AlternateContent xmlns:mc="http://schemas.openxmlformats.org/markup-compatibility/2006">
          <mc:Choice Requires="x14">
            <control shapeId="989248" r:id="rId66" name="Check Box 64">
              <controlPr defaultSize="0" autoFill="0" autoLine="0" autoPict="0">
                <anchor moveWithCells="1">
                  <from>
                    <xdr:col>19</xdr:col>
                    <xdr:colOff>259080</xdr:colOff>
                    <xdr:row>7</xdr:row>
                    <xdr:rowOff>121920</xdr:rowOff>
                  </from>
                  <to>
                    <xdr:col>20</xdr:col>
                    <xdr:colOff>502920</xdr:colOff>
                    <xdr:row>8</xdr:row>
                    <xdr:rowOff>106680</xdr:rowOff>
                  </to>
                </anchor>
              </controlPr>
            </control>
          </mc:Choice>
        </mc:AlternateContent>
        <mc:AlternateContent xmlns:mc="http://schemas.openxmlformats.org/markup-compatibility/2006">
          <mc:Choice Requires="x14">
            <control shapeId="989249" r:id="rId67" name="Check Box 65">
              <controlPr defaultSize="0" autoFill="0" autoLine="0" autoPict="0">
                <anchor moveWithCells="1">
                  <from>
                    <xdr:col>15</xdr:col>
                    <xdr:colOff>190500</xdr:colOff>
                    <xdr:row>8</xdr:row>
                    <xdr:rowOff>137160</xdr:rowOff>
                  </from>
                  <to>
                    <xdr:col>18</xdr:col>
                    <xdr:colOff>198120</xdr:colOff>
                    <xdr:row>9</xdr:row>
                    <xdr:rowOff>106680</xdr:rowOff>
                  </to>
                </anchor>
              </controlPr>
            </control>
          </mc:Choice>
        </mc:AlternateContent>
        <mc:AlternateContent xmlns:mc="http://schemas.openxmlformats.org/markup-compatibility/2006">
          <mc:Choice Requires="x14">
            <control shapeId="989250" r:id="rId68" name="Check Box 66">
              <controlPr defaultSize="0" autoFill="0" autoLine="0" autoPict="0">
                <anchor moveWithCells="1">
                  <from>
                    <xdr:col>18</xdr:col>
                    <xdr:colOff>114300</xdr:colOff>
                    <xdr:row>7</xdr:row>
                    <xdr:rowOff>106680</xdr:rowOff>
                  </from>
                  <to>
                    <xdr:col>19</xdr:col>
                    <xdr:colOff>297180</xdr:colOff>
                    <xdr:row>8</xdr:row>
                    <xdr:rowOff>99060</xdr:rowOff>
                  </to>
                </anchor>
              </controlPr>
            </control>
          </mc:Choice>
        </mc:AlternateContent>
        <mc:AlternateContent xmlns:mc="http://schemas.openxmlformats.org/markup-compatibility/2006">
          <mc:Choice Requires="x14">
            <control shapeId="989251" r:id="rId69" name="Check Box 67">
              <controlPr defaultSize="0" autoFill="0" autoLine="0" autoPict="0">
                <anchor moveWithCells="1">
                  <from>
                    <xdr:col>12</xdr:col>
                    <xdr:colOff>220980</xdr:colOff>
                    <xdr:row>9</xdr:row>
                    <xdr:rowOff>160020</xdr:rowOff>
                  </from>
                  <to>
                    <xdr:col>15</xdr:col>
                    <xdr:colOff>312420</xdr:colOff>
                    <xdr:row>10</xdr:row>
                    <xdr:rowOff>152400</xdr:rowOff>
                  </to>
                </anchor>
              </controlPr>
            </control>
          </mc:Choice>
        </mc:AlternateContent>
        <mc:AlternateContent xmlns:mc="http://schemas.openxmlformats.org/markup-compatibility/2006">
          <mc:Choice Requires="x14">
            <control shapeId="989252" r:id="rId70" name="Check Box 68">
              <controlPr defaultSize="0" autoFill="0" autoLine="0" autoPict="0">
                <anchor moveWithCells="1">
                  <from>
                    <xdr:col>13</xdr:col>
                    <xdr:colOff>38100</xdr:colOff>
                    <xdr:row>11</xdr:row>
                    <xdr:rowOff>7620</xdr:rowOff>
                  </from>
                  <to>
                    <xdr:col>14</xdr:col>
                    <xdr:colOff>175260</xdr:colOff>
                    <xdr:row>12</xdr:row>
                    <xdr:rowOff>0</xdr:rowOff>
                  </to>
                </anchor>
              </controlPr>
            </control>
          </mc:Choice>
        </mc:AlternateContent>
        <mc:AlternateContent xmlns:mc="http://schemas.openxmlformats.org/markup-compatibility/2006">
          <mc:Choice Requires="x14">
            <control shapeId="989253" r:id="rId71" name="Check Box 69">
              <controlPr defaultSize="0" autoFill="0" autoLine="0" autoPict="0">
                <anchor moveWithCells="1">
                  <from>
                    <xdr:col>15</xdr:col>
                    <xdr:colOff>228600</xdr:colOff>
                    <xdr:row>11</xdr:row>
                    <xdr:rowOff>0</xdr:rowOff>
                  </from>
                  <to>
                    <xdr:col>17</xdr:col>
                    <xdr:colOff>22860</xdr:colOff>
                    <xdr:row>12</xdr:row>
                    <xdr:rowOff>0</xdr:rowOff>
                  </to>
                </anchor>
              </controlPr>
            </control>
          </mc:Choice>
        </mc:AlternateContent>
        <mc:AlternateContent xmlns:mc="http://schemas.openxmlformats.org/markup-compatibility/2006">
          <mc:Choice Requires="x14">
            <control shapeId="989254" r:id="rId72" name="Check Box 70">
              <controlPr defaultSize="0" autoFill="0" autoLine="0" autoPict="0">
                <anchor moveWithCells="1">
                  <from>
                    <xdr:col>14</xdr:col>
                    <xdr:colOff>114300</xdr:colOff>
                    <xdr:row>11</xdr:row>
                    <xdr:rowOff>7620</xdr:rowOff>
                  </from>
                  <to>
                    <xdr:col>15</xdr:col>
                    <xdr:colOff>297180</xdr:colOff>
                    <xdr:row>12</xdr:row>
                    <xdr:rowOff>0</xdr:rowOff>
                  </to>
                </anchor>
              </controlPr>
            </control>
          </mc:Choice>
        </mc:AlternateContent>
        <mc:AlternateContent xmlns:mc="http://schemas.openxmlformats.org/markup-compatibility/2006">
          <mc:Choice Requires="x14">
            <control shapeId="989255" r:id="rId73" name="Check Box 71">
              <controlPr defaultSize="0" autoFill="0" autoLine="0" autoPict="0">
                <anchor moveWithCells="1">
                  <from>
                    <xdr:col>18</xdr:col>
                    <xdr:colOff>7620</xdr:colOff>
                    <xdr:row>11</xdr:row>
                    <xdr:rowOff>7620</xdr:rowOff>
                  </from>
                  <to>
                    <xdr:col>20</xdr:col>
                    <xdr:colOff>350520</xdr:colOff>
                    <xdr:row>12</xdr:row>
                    <xdr:rowOff>0</xdr:rowOff>
                  </to>
                </anchor>
              </controlPr>
            </control>
          </mc:Choice>
        </mc:AlternateContent>
        <mc:AlternateContent xmlns:mc="http://schemas.openxmlformats.org/markup-compatibility/2006">
          <mc:Choice Requires="x14">
            <control shapeId="989256" r:id="rId74" name="Check Box 72">
              <controlPr defaultSize="0" autoFill="0" autoLine="0" autoPict="0">
                <anchor moveWithCells="1">
                  <from>
                    <xdr:col>12</xdr:col>
                    <xdr:colOff>213360</xdr:colOff>
                    <xdr:row>12</xdr:row>
                    <xdr:rowOff>121920</xdr:rowOff>
                  </from>
                  <to>
                    <xdr:col>16</xdr:col>
                    <xdr:colOff>106680</xdr:colOff>
                    <xdr:row>13</xdr:row>
                    <xdr:rowOff>76200</xdr:rowOff>
                  </to>
                </anchor>
              </controlPr>
            </control>
          </mc:Choice>
        </mc:AlternateContent>
        <mc:AlternateContent xmlns:mc="http://schemas.openxmlformats.org/markup-compatibility/2006">
          <mc:Choice Requires="x14">
            <control shapeId="989257" r:id="rId75" name="Check Box 73">
              <controlPr defaultSize="0" autoFill="0" autoLine="0" autoPict="0">
                <anchor moveWithCells="1">
                  <from>
                    <xdr:col>12</xdr:col>
                    <xdr:colOff>213360</xdr:colOff>
                    <xdr:row>13</xdr:row>
                    <xdr:rowOff>121920</xdr:rowOff>
                  </from>
                  <to>
                    <xdr:col>18</xdr:col>
                    <xdr:colOff>144780</xdr:colOff>
                    <xdr:row>14</xdr:row>
                    <xdr:rowOff>121920</xdr:rowOff>
                  </to>
                </anchor>
              </controlPr>
            </control>
          </mc:Choice>
        </mc:AlternateContent>
        <mc:AlternateContent xmlns:mc="http://schemas.openxmlformats.org/markup-compatibility/2006">
          <mc:Choice Requires="x14">
            <control shapeId="989258" r:id="rId76" name="Check Box 74">
              <controlPr defaultSize="0" autoFill="0" autoLine="0" autoPict="0">
                <anchor moveWithCells="1">
                  <from>
                    <xdr:col>2</xdr:col>
                    <xdr:colOff>68580</xdr:colOff>
                    <xdr:row>14</xdr:row>
                    <xdr:rowOff>144780</xdr:rowOff>
                  </from>
                  <to>
                    <xdr:col>7</xdr:col>
                    <xdr:colOff>373380</xdr:colOff>
                    <xdr:row>15</xdr:row>
                    <xdr:rowOff>137160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71F"/>
  </sheetPr>
  <dimension ref="A1:L273"/>
  <sheetViews>
    <sheetView zoomScale="85" zoomScaleNormal="85" workbookViewId="0">
      <pane ySplit="8" topLeftCell="A9" activePane="bottomLeft" state="frozen"/>
      <selection activeCell="B32" sqref="B32"/>
      <selection pane="bottomLeft" activeCell="B2" sqref="B2"/>
    </sheetView>
  </sheetViews>
  <sheetFormatPr defaultColWidth="9.109375" defaultRowHeight="14.4" x14ac:dyDescent="0.3"/>
  <cols>
    <col min="1" max="1" width="23.88671875" style="568" bestFit="1" customWidth="1"/>
    <col min="2" max="2" width="41.109375" style="568" bestFit="1" customWidth="1"/>
    <col min="3" max="3" width="19.5546875" style="568" customWidth="1"/>
    <col min="4" max="4" width="11.33203125" style="568" customWidth="1"/>
    <col min="5" max="5" width="29.88671875" style="568" customWidth="1"/>
    <col min="6" max="6" width="70" style="568" customWidth="1"/>
    <col min="7" max="7" width="31.44140625" style="568" customWidth="1"/>
    <col min="8" max="8" width="35.109375" style="568" customWidth="1"/>
    <col min="9" max="9" width="23.109375" style="568" bestFit="1" customWidth="1"/>
    <col min="10" max="10" width="20.109375" style="568" bestFit="1" customWidth="1"/>
    <col min="11" max="11" width="31.5546875" style="568" bestFit="1" customWidth="1"/>
    <col min="12" max="12" width="60.6640625" style="568" bestFit="1" customWidth="1"/>
    <col min="13" max="16384" width="9.109375" style="568"/>
  </cols>
  <sheetData>
    <row r="1" spans="1:12" ht="21" x14ac:dyDescent="0.4">
      <c r="A1" s="962" t="s">
        <v>1129</v>
      </c>
      <c r="B1" s="962"/>
      <c r="C1" s="567"/>
      <c r="D1" s="567"/>
      <c r="G1" s="569" t="s">
        <v>566</v>
      </c>
      <c r="H1" s="569" t="s">
        <v>567</v>
      </c>
      <c r="I1" s="569" t="s">
        <v>568</v>
      </c>
    </row>
    <row r="2" spans="1:12" ht="21" x14ac:dyDescent="0.4">
      <c r="A2" s="570" t="s">
        <v>569</v>
      </c>
      <c r="B2" s="568" t="str">
        <f>'Title Page'!C10</f>
        <v xml:space="preserve"> </v>
      </c>
      <c r="C2" s="567"/>
      <c r="D2" s="567"/>
      <c r="G2" s="571" t="s">
        <v>570</v>
      </c>
      <c r="H2" s="572"/>
      <c r="I2" s="573"/>
    </row>
    <row r="3" spans="1:12" x14ac:dyDescent="0.3">
      <c r="A3" s="570" t="s">
        <v>588</v>
      </c>
      <c r="B3" s="568" t="str">
        <f>'Title Page'!C4</f>
        <v xml:space="preserve"> </v>
      </c>
      <c r="C3" s="574"/>
      <c r="D3" s="574"/>
      <c r="G3" s="571" t="s">
        <v>572</v>
      </c>
      <c r="H3" s="572"/>
      <c r="I3" s="573"/>
    </row>
    <row r="4" spans="1:12" x14ac:dyDescent="0.3">
      <c r="A4" s="575" t="s">
        <v>573</v>
      </c>
      <c r="B4" s="576" t="str">
        <f>'Title Page'!C5</f>
        <v xml:space="preserve"> </v>
      </c>
      <c r="G4" s="571" t="s">
        <v>574</v>
      </c>
      <c r="H4" s="572"/>
      <c r="I4" s="573"/>
    </row>
    <row r="5" spans="1:12" x14ac:dyDescent="0.3">
      <c r="A5" s="575"/>
      <c r="G5" s="577" t="s">
        <v>575</v>
      </c>
      <c r="H5" s="578"/>
      <c r="I5" s="579"/>
    </row>
    <row r="6" spans="1:12" x14ac:dyDescent="0.3">
      <c r="A6" s="575"/>
      <c r="G6" s="577" t="s">
        <v>576</v>
      </c>
      <c r="H6" s="578"/>
      <c r="I6" s="579"/>
    </row>
    <row r="7" spans="1:12" ht="15" thickBot="1" x14ac:dyDescent="0.35">
      <c r="A7" s="575"/>
    </row>
    <row r="8" spans="1:12" ht="30" customHeight="1" thickBot="1" x14ac:dyDescent="0.35">
      <c r="A8" s="580" t="s">
        <v>577</v>
      </c>
      <c r="B8" s="581" t="s">
        <v>251</v>
      </c>
      <c r="C8" s="582" t="s">
        <v>54</v>
      </c>
      <c r="D8" s="581" t="s">
        <v>578</v>
      </c>
      <c r="E8" s="583" t="s">
        <v>579</v>
      </c>
      <c r="F8" s="581" t="s">
        <v>580</v>
      </c>
      <c r="G8" s="581" t="s">
        <v>581</v>
      </c>
      <c r="H8" s="581" t="s">
        <v>582</v>
      </c>
      <c r="I8" s="584" t="s">
        <v>583</v>
      </c>
      <c r="J8" s="585" t="s">
        <v>584</v>
      </c>
      <c r="K8" s="586" t="s">
        <v>585</v>
      </c>
      <c r="L8" s="587" t="s">
        <v>564</v>
      </c>
    </row>
    <row r="9" spans="1:12" x14ac:dyDescent="0.3">
      <c r="A9" s="588"/>
      <c r="B9" s="589"/>
      <c r="C9" s="590"/>
      <c r="D9" s="591"/>
      <c r="E9" s="592"/>
      <c r="F9" s="593"/>
      <c r="G9" s="593"/>
      <c r="H9" s="594"/>
      <c r="I9" s="592"/>
      <c r="J9" s="592"/>
      <c r="K9" s="592"/>
      <c r="L9" s="592"/>
    </row>
    <row r="10" spans="1:12" x14ac:dyDescent="0.3">
      <c r="A10" s="588"/>
      <c r="B10" s="589"/>
      <c r="C10" s="590"/>
      <c r="D10" s="591"/>
      <c r="E10" s="592"/>
      <c r="F10" s="593"/>
      <c r="G10" s="593"/>
      <c r="H10" s="594"/>
      <c r="I10" s="592"/>
      <c r="J10" s="592"/>
      <c r="K10" s="592"/>
      <c r="L10" s="591"/>
    </row>
    <row r="11" spans="1:12" x14ac:dyDescent="0.3">
      <c r="A11" s="588"/>
      <c r="B11" s="589"/>
      <c r="C11" s="590"/>
      <c r="D11" s="591"/>
      <c r="E11" s="592"/>
      <c r="F11" s="593"/>
      <c r="G11" s="593"/>
      <c r="H11" s="594"/>
      <c r="I11" s="592"/>
      <c r="J11" s="592"/>
      <c r="K11" s="592"/>
      <c r="L11" s="591"/>
    </row>
    <row r="12" spans="1:12" x14ac:dyDescent="0.3">
      <c r="A12" s="588"/>
      <c r="B12" s="589"/>
      <c r="C12" s="590"/>
      <c r="D12" s="591"/>
      <c r="E12" s="592"/>
      <c r="F12" s="593"/>
      <c r="G12" s="593"/>
      <c r="H12" s="594"/>
      <c r="I12" s="592"/>
      <c r="J12" s="592"/>
      <c r="K12" s="592"/>
      <c r="L12" s="591"/>
    </row>
    <row r="13" spans="1:12" x14ac:dyDescent="0.3">
      <c r="A13" s="588"/>
      <c r="B13" s="589"/>
      <c r="C13" s="590"/>
      <c r="D13" s="591"/>
      <c r="E13" s="592"/>
      <c r="F13" s="593"/>
      <c r="G13" s="593"/>
      <c r="H13" s="594"/>
      <c r="I13" s="592"/>
      <c r="J13" s="592"/>
      <c r="K13" s="592"/>
      <c r="L13" s="591"/>
    </row>
    <row r="14" spans="1:12" x14ac:dyDescent="0.3">
      <c r="A14" s="588"/>
      <c r="B14" s="589"/>
      <c r="C14" s="590"/>
      <c r="D14" s="591"/>
      <c r="E14" s="592"/>
      <c r="F14" s="593"/>
      <c r="G14" s="593"/>
      <c r="H14" s="594"/>
      <c r="I14" s="592"/>
      <c r="J14" s="592"/>
      <c r="K14" s="592"/>
      <c r="L14" s="591"/>
    </row>
    <row r="15" spans="1:12" x14ac:dyDescent="0.3">
      <c r="A15" s="588"/>
      <c r="B15" s="595"/>
      <c r="C15" s="596"/>
      <c r="D15" s="591"/>
      <c r="E15" s="592"/>
      <c r="F15" s="593"/>
      <c r="G15" s="593"/>
      <c r="H15" s="594"/>
      <c r="I15" s="592"/>
      <c r="J15" s="592"/>
      <c r="K15" s="592"/>
      <c r="L15" s="591"/>
    </row>
    <row r="16" spans="1:12" x14ac:dyDescent="0.3">
      <c r="A16" s="588"/>
      <c r="B16" s="595"/>
      <c r="C16" s="596"/>
      <c r="D16" s="591"/>
      <c r="E16" s="592"/>
      <c r="F16" s="593"/>
      <c r="G16" s="593"/>
      <c r="H16" s="594"/>
      <c r="I16" s="592"/>
      <c r="J16" s="592"/>
      <c r="K16" s="592"/>
      <c r="L16" s="591"/>
    </row>
    <row r="17" spans="1:12" x14ac:dyDescent="0.3">
      <c r="A17" s="588"/>
      <c r="B17" s="595"/>
      <c r="C17" s="596"/>
      <c r="D17" s="591"/>
      <c r="E17" s="592"/>
      <c r="F17" s="593"/>
      <c r="G17" s="593"/>
      <c r="H17" s="594"/>
      <c r="I17" s="592"/>
      <c r="J17" s="592"/>
      <c r="K17" s="592"/>
      <c r="L17" s="591"/>
    </row>
    <row r="18" spans="1:12" x14ac:dyDescent="0.3">
      <c r="A18" s="588"/>
      <c r="B18" s="595"/>
      <c r="C18" s="596"/>
      <c r="D18" s="591"/>
      <c r="E18" s="592"/>
      <c r="F18" s="593"/>
      <c r="G18" s="593"/>
      <c r="H18" s="594"/>
      <c r="I18" s="592"/>
      <c r="J18" s="592"/>
      <c r="K18" s="592"/>
      <c r="L18" s="591"/>
    </row>
    <row r="19" spans="1:12" x14ac:dyDescent="0.3">
      <c r="A19" s="588"/>
      <c r="B19" s="595"/>
      <c r="C19" s="596"/>
      <c r="D19" s="591"/>
      <c r="E19" s="592"/>
      <c r="F19" s="593"/>
      <c r="G19" s="593"/>
      <c r="H19" s="594"/>
      <c r="I19" s="592"/>
      <c r="J19" s="592"/>
      <c r="K19" s="592"/>
      <c r="L19" s="591"/>
    </row>
    <row r="20" spans="1:12" x14ac:dyDescent="0.3">
      <c r="A20" s="588"/>
      <c r="B20" s="595"/>
      <c r="C20" s="596"/>
      <c r="D20" s="591"/>
      <c r="E20" s="592"/>
      <c r="F20" s="593"/>
      <c r="G20" s="593"/>
      <c r="H20" s="594"/>
      <c r="I20" s="592"/>
      <c r="J20" s="592"/>
      <c r="K20" s="592"/>
      <c r="L20" s="591"/>
    </row>
    <row r="21" spans="1:12" x14ac:dyDescent="0.3">
      <c r="A21" s="588"/>
      <c r="B21" s="595"/>
      <c r="C21" s="596"/>
      <c r="D21" s="591"/>
      <c r="E21" s="592"/>
      <c r="F21" s="593"/>
      <c r="G21" s="593"/>
      <c r="H21" s="594"/>
      <c r="I21" s="592"/>
      <c r="J21" s="592"/>
      <c r="K21" s="592"/>
      <c r="L21" s="591"/>
    </row>
    <row r="22" spans="1:12" x14ac:dyDescent="0.3">
      <c r="A22" s="588"/>
      <c r="B22" s="595"/>
      <c r="C22" s="590"/>
      <c r="D22" s="591"/>
      <c r="E22" s="592"/>
      <c r="F22" s="593"/>
      <c r="G22" s="593"/>
      <c r="H22" s="594"/>
      <c r="I22" s="592"/>
      <c r="J22" s="592"/>
      <c r="K22" s="592"/>
      <c r="L22" s="591"/>
    </row>
    <row r="23" spans="1:12" x14ac:dyDescent="0.3">
      <c r="A23" s="588"/>
      <c r="B23" s="595"/>
      <c r="C23" s="590"/>
      <c r="D23" s="591"/>
      <c r="E23" s="592"/>
      <c r="F23" s="593"/>
      <c r="G23" s="593"/>
      <c r="H23" s="594"/>
      <c r="I23" s="592"/>
      <c r="J23" s="592"/>
      <c r="K23" s="592"/>
      <c r="L23" s="591"/>
    </row>
    <row r="24" spans="1:12" x14ac:dyDescent="0.3">
      <c r="A24" s="588"/>
      <c r="B24" s="595"/>
      <c r="C24" s="590"/>
      <c r="D24" s="591"/>
      <c r="E24" s="592"/>
      <c r="F24" s="593"/>
      <c r="G24" s="593"/>
      <c r="H24" s="594"/>
      <c r="I24" s="592"/>
      <c r="J24" s="592"/>
      <c r="K24" s="592"/>
      <c r="L24" s="591"/>
    </row>
    <row r="25" spans="1:12" x14ac:dyDescent="0.3">
      <c r="A25" s="588"/>
      <c r="B25" s="595"/>
      <c r="C25" s="590"/>
      <c r="D25" s="591"/>
      <c r="E25" s="592"/>
      <c r="F25" s="593"/>
      <c r="G25" s="593"/>
      <c r="H25" s="594"/>
      <c r="I25" s="592"/>
      <c r="J25" s="592"/>
      <c r="K25" s="592"/>
      <c r="L25" s="591"/>
    </row>
    <row r="26" spans="1:12" x14ac:dyDescent="0.3">
      <c r="A26" s="588"/>
      <c r="B26" s="595"/>
      <c r="C26" s="590"/>
      <c r="D26" s="591"/>
      <c r="E26" s="592"/>
      <c r="F26" s="593"/>
      <c r="G26" s="593"/>
      <c r="H26" s="597"/>
      <c r="I26" s="592"/>
      <c r="J26" s="592"/>
      <c r="K26" s="592"/>
      <c r="L26" s="591"/>
    </row>
    <row r="27" spans="1:12" x14ac:dyDescent="0.3">
      <c r="A27" s="588"/>
      <c r="B27" s="595"/>
      <c r="C27" s="590"/>
      <c r="D27" s="591"/>
      <c r="E27" s="592"/>
      <c r="F27" s="593"/>
      <c r="G27" s="593"/>
      <c r="H27" s="594"/>
      <c r="I27" s="592"/>
      <c r="J27" s="592"/>
      <c r="K27" s="592"/>
      <c r="L27" s="591"/>
    </row>
    <row r="28" spans="1:12" x14ac:dyDescent="0.3">
      <c r="A28" s="588"/>
      <c r="B28" s="595"/>
      <c r="C28" s="590"/>
      <c r="D28" s="591"/>
      <c r="E28" s="592"/>
      <c r="F28" s="593"/>
      <c r="G28" s="593"/>
      <c r="H28" s="594"/>
      <c r="I28" s="592"/>
      <c r="J28" s="592"/>
      <c r="K28" s="592"/>
      <c r="L28" s="591"/>
    </row>
    <row r="29" spans="1:12" x14ac:dyDescent="0.3">
      <c r="A29" s="588"/>
      <c r="B29" s="595"/>
      <c r="C29" s="590"/>
      <c r="D29" s="591"/>
      <c r="E29" s="592"/>
      <c r="F29" s="593"/>
      <c r="G29" s="593"/>
      <c r="H29" s="594"/>
      <c r="I29" s="592"/>
      <c r="J29" s="592"/>
      <c r="K29" s="592"/>
      <c r="L29" s="591"/>
    </row>
    <row r="30" spans="1:12" x14ac:dyDescent="0.3">
      <c r="A30" s="588"/>
      <c r="B30" s="595"/>
      <c r="C30" s="590"/>
      <c r="D30" s="591"/>
      <c r="E30" s="592"/>
      <c r="F30" s="593"/>
      <c r="G30" s="593"/>
      <c r="H30" s="594"/>
      <c r="I30" s="592"/>
      <c r="J30" s="592"/>
      <c r="K30" s="592"/>
      <c r="L30" s="591"/>
    </row>
    <row r="31" spans="1:12" x14ac:dyDescent="0.3">
      <c r="A31" s="588"/>
      <c r="B31" s="595"/>
      <c r="C31" s="590"/>
      <c r="D31" s="591"/>
      <c r="E31" s="592"/>
      <c r="F31" s="593"/>
      <c r="G31" s="593"/>
      <c r="H31" s="594"/>
      <c r="I31" s="592"/>
      <c r="J31" s="592"/>
      <c r="K31" s="592"/>
      <c r="L31" s="591"/>
    </row>
    <row r="32" spans="1:12" x14ac:dyDescent="0.3">
      <c r="A32" s="588"/>
      <c r="B32" s="595"/>
      <c r="C32" s="590"/>
      <c r="D32" s="591"/>
      <c r="E32" s="592"/>
      <c r="F32" s="593"/>
      <c r="G32" s="593"/>
      <c r="H32" s="594"/>
      <c r="I32" s="592"/>
      <c r="J32" s="592"/>
      <c r="K32" s="592"/>
      <c r="L32" s="591"/>
    </row>
    <row r="33" spans="1:12" x14ac:dyDescent="0.3">
      <c r="A33" s="588"/>
      <c r="B33" s="595"/>
      <c r="C33" s="590"/>
      <c r="D33" s="591"/>
      <c r="E33" s="592"/>
      <c r="F33" s="593"/>
      <c r="G33" s="593"/>
      <c r="H33" s="594"/>
      <c r="I33" s="592"/>
      <c r="J33" s="592"/>
      <c r="K33" s="592"/>
      <c r="L33" s="591"/>
    </row>
    <row r="34" spans="1:12" x14ac:dyDescent="0.3">
      <c r="A34" s="588"/>
      <c r="B34" s="595"/>
      <c r="C34" s="590"/>
      <c r="D34" s="591"/>
      <c r="E34" s="592"/>
      <c r="F34" s="593"/>
      <c r="G34" s="593"/>
      <c r="H34" s="594"/>
      <c r="I34" s="592"/>
      <c r="J34" s="592"/>
      <c r="K34" s="592"/>
      <c r="L34" s="591"/>
    </row>
    <row r="35" spans="1:12" x14ac:dyDescent="0.3">
      <c r="A35" s="588"/>
      <c r="B35" s="595"/>
      <c r="C35" s="590"/>
      <c r="D35" s="591"/>
      <c r="E35" s="592"/>
      <c r="F35" s="593"/>
      <c r="G35" s="593"/>
      <c r="H35" s="594"/>
      <c r="I35" s="592"/>
      <c r="J35" s="592"/>
      <c r="K35" s="592"/>
      <c r="L35" s="591"/>
    </row>
    <row r="36" spans="1:12" x14ac:dyDescent="0.3">
      <c r="A36" s="588"/>
      <c r="B36" s="595"/>
      <c r="C36" s="590"/>
      <c r="D36" s="591"/>
      <c r="E36" s="592"/>
      <c r="F36" s="593"/>
      <c r="G36" s="593"/>
      <c r="H36" s="594"/>
      <c r="I36" s="592"/>
      <c r="J36" s="592"/>
      <c r="K36" s="592"/>
      <c r="L36" s="591"/>
    </row>
    <row r="37" spans="1:12" x14ac:dyDescent="0.3">
      <c r="A37" s="588"/>
      <c r="B37" s="595"/>
      <c r="C37" s="590"/>
      <c r="D37" s="591"/>
      <c r="E37" s="592"/>
      <c r="F37" s="593"/>
      <c r="G37" s="593"/>
      <c r="H37" s="594"/>
      <c r="I37" s="592"/>
      <c r="J37" s="592"/>
      <c r="K37" s="592"/>
      <c r="L37" s="591"/>
    </row>
    <row r="38" spans="1:12" x14ac:dyDescent="0.3">
      <c r="A38" s="588"/>
      <c r="B38" s="595"/>
      <c r="C38" s="590"/>
      <c r="D38" s="591"/>
      <c r="E38" s="592"/>
      <c r="F38" s="593"/>
      <c r="G38" s="593"/>
      <c r="H38" s="594"/>
      <c r="I38" s="592"/>
      <c r="J38" s="592"/>
      <c r="K38" s="592"/>
      <c r="L38" s="591"/>
    </row>
    <row r="39" spans="1:12" x14ac:dyDescent="0.3">
      <c r="A39" s="588"/>
      <c r="B39" s="595"/>
      <c r="C39" s="590"/>
      <c r="D39" s="591"/>
      <c r="E39" s="592"/>
      <c r="F39" s="593"/>
      <c r="G39" s="593"/>
      <c r="H39" s="594"/>
      <c r="I39" s="592"/>
      <c r="J39" s="592"/>
      <c r="K39" s="592"/>
      <c r="L39" s="591"/>
    </row>
    <row r="40" spans="1:12" x14ac:dyDescent="0.3">
      <c r="A40" s="588"/>
      <c r="B40" s="589"/>
      <c r="C40" s="590"/>
      <c r="D40" s="591"/>
      <c r="E40" s="592"/>
      <c r="F40" s="593"/>
      <c r="G40" s="593"/>
      <c r="H40" s="594"/>
      <c r="I40" s="592"/>
      <c r="J40" s="592"/>
      <c r="K40" s="592"/>
      <c r="L40" s="591"/>
    </row>
    <row r="41" spans="1:12" x14ac:dyDescent="0.3">
      <c r="A41" s="588"/>
      <c r="B41" s="589"/>
      <c r="C41" s="590"/>
      <c r="D41" s="591"/>
      <c r="E41" s="592"/>
      <c r="F41" s="593"/>
      <c r="G41" s="593"/>
      <c r="H41" s="594"/>
      <c r="I41" s="592"/>
      <c r="J41" s="592"/>
      <c r="K41" s="592"/>
      <c r="L41" s="591"/>
    </row>
    <row r="42" spans="1:12" x14ac:dyDescent="0.3">
      <c r="A42" s="588"/>
      <c r="B42" s="589"/>
      <c r="C42" s="590"/>
      <c r="D42" s="591"/>
      <c r="E42" s="592"/>
      <c r="F42" s="593"/>
      <c r="G42" s="593"/>
      <c r="H42" s="594"/>
      <c r="I42" s="592"/>
      <c r="J42" s="592"/>
      <c r="K42" s="592"/>
      <c r="L42" s="591"/>
    </row>
    <row r="43" spans="1:12" x14ac:dyDescent="0.3">
      <c r="A43" s="588"/>
      <c r="B43" s="595"/>
      <c r="C43" s="590"/>
      <c r="D43" s="591"/>
      <c r="E43" s="592"/>
      <c r="F43" s="593"/>
      <c r="G43" s="593"/>
      <c r="H43" s="594"/>
      <c r="I43" s="592"/>
      <c r="J43" s="592"/>
      <c r="K43" s="592"/>
      <c r="L43" s="591"/>
    </row>
    <row r="44" spans="1:12" x14ac:dyDescent="0.3">
      <c r="A44" s="588"/>
      <c r="B44" s="595"/>
      <c r="C44" s="590"/>
      <c r="D44" s="591"/>
      <c r="E44" s="592"/>
      <c r="F44" s="593"/>
      <c r="G44" s="593"/>
      <c r="H44" s="594"/>
      <c r="I44" s="592"/>
      <c r="J44" s="592"/>
      <c r="K44" s="592"/>
      <c r="L44" s="591"/>
    </row>
    <row r="45" spans="1:12" x14ac:dyDescent="0.3">
      <c r="A45" s="588"/>
      <c r="B45" s="595"/>
      <c r="C45" s="590"/>
      <c r="D45" s="591"/>
      <c r="E45" s="592"/>
      <c r="F45" s="593"/>
      <c r="G45" s="593"/>
      <c r="H45" s="594"/>
      <c r="I45" s="592"/>
      <c r="J45" s="592"/>
      <c r="K45" s="592"/>
      <c r="L45" s="591"/>
    </row>
    <row r="46" spans="1:12" x14ac:dyDescent="0.3">
      <c r="A46" s="588"/>
      <c r="B46" s="595"/>
      <c r="C46" s="590"/>
      <c r="D46" s="591"/>
      <c r="E46" s="592"/>
      <c r="F46" s="593"/>
      <c r="G46" s="593"/>
      <c r="H46" s="594"/>
      <c r="I46" s="592"/>
      <c r="J46" s="592"/>
      <c r="K46" s="592"/>
      <c r="L46" s="591"/>
    </row>
    <row r="47" spans="1:12" x14ac:dyDescent="0.3">
      <c r="A47" s="588"/>
      <c r="B47" s="589"/>
      <c r="C47" s="590"/>
      <c r="D47" s="591"/>
      <c r="E47" s="592"/>
      <c r="F47" s="593"/>
      <c r="G47" s="593"/>
      <c r="H47" s="594"/>
      <c r="I47" s="592"/>
      <c r="J47" s="592"/>
      <c r="K47" s="592"/>
      <c r="L47" s="591"/>
    </row>
    <row r="48" spans="1:12" x14ac:dyDescent="0.3">
      <c r="A48" s="588"/>
      <c r="B48" s="589"/>
      <c r="C48" s="590"/>
      <c r="D48" s="591"/>
      <c r="E48" s="592"/>
      <c r="F48" s="593"/>
      <c r="G48" s="593"/>
      <c r="H48" s="594"/>
      <c r="I48" s="592"/>
      <c r="J48" s="592"/>
      <c r="K48" s="592"/>
      <c r="L48" s="591"/>
    </row>
    <row r="49" spans="1:12" x14ac:dyDescent="0.3">
      <c r="A49" s="588"/>
      <c r="B49" s="595"/>
      <c r="C49" s="590"/>
      <c r="D49" s="591"/>
      <c r="E49" s="592"/>
      <c r="F49" s="593"/>
      <c r="G49" s="593"/>
      <c r="H49" s="594"/>
      <c r="I49" s="592"/>
      <c r="J49" s="592"/>
      <c r="K49" s="592"/>
      <c r="L49" s="591"/>
    </row>
    <row r="50" spans="1:12" x14ac:dyDescent="0.3">
      <c r="A50" s="588"/>
      <c r="B50" s="595"/>
      <c r="C50" s="590"/>
      <c r="D50" s="591"/>
      <c r="E50" s="592"/>
      <c r="F50" s="593"/>
      <c r="G50" s="593"/>
      <c r="H50" s="594"/>
      <c r="I50" s="592"/>
      <c r="J50" s="592"/>
      <c r="K50" s="592"/>
      <c r="L50" s="591"/>
    </row>
    <row r="51" spans="1:12" x14ac:dyDescent="0.3">
      <c r="A51" s="588"/>
      <c r="B51" s="589"/>
      <c r="C51" s="590"/>
      <c r="D51" s="591"/>
      <c r="E51" s="592"/>
      <c r="F51" s="593"/>
      <c r="G51" s="593"/>
      <c r="H51" s="594"/>
      <c r="I51" s="592"/>
      <c r="J51" s="592"/>
      <c r="K51" s="592"/>
      <c r="L51" s="591"/>
    </row>
    <row r="52" spans="1:12" x14ac:dyDescent="0.3">
      <c r="A52" s="588"/>
      <c r="B52" s="595"/>
      <c r="C52" s="590"/>
      <c r="D52" s="591"/>
      <c r="E52" s="592"/>
      <c r="F52" s="593"/>
      <c r="G52" s="593"/>
      <c r="H52" s="594"/>
      <c r="I52" s="592"/>
      <c r="J52" s="592"/>
      <c r="K52" s="592"/>
      <c r="L52" s="591"/>
    </row>
    <row r="53" spans="1:12" x14ac:dyDescent="0.3">
      <c r="A53" s="588"/>
      <c r="B53" s="589"/>
      <c r="C53" s="590"/>
      <c r="D53" s="591"/>
      <c r="E53" s="592"/>
      <c r="F53" s="593"/>
      <c r="G53" s="593"/>
      <c r="H53" s="594"/>
      <c r="I53" s="592"/>
      <c r="J53" s="592"/>
      <c r="K53" s="592"/>
      <c r="L53" s="591"/>
    </row>
    <row r="54" spans="1:12" x14ac:dyDescent="0.3">
      <c r="A54" s="588"/>
      <c r="B54" s="595"/>
      <c r="C54" s="590"/>
      <c r="D54" s="591"/>
      <c r="E54" s="592"/>
      <c r="F54" s="593"/>
      <c r="G54" s="593"/>
      <c r="H54" s="594"/>
      <c r="I54" s="592"/>
      <c r="J54" s="592"/>
      <c r="K54" s="592"/>
      <c r="L54" s="591"/>
    </row>
    <row r="55" spans="1:12" x14ac:dyDescent="0.3">
      <c r="A55" s="588"/>
      <c r="B55" s="589"/>
      <c r="C55" s="590"/>
      <c r="D55" s="591"/>
      <c r="E55" s="592"/>
      <c r="F55" s="593"/>
      <c r="G55" s="593"/>
      <c r="H55" s="594"/>
      <c r="I55" s="592"/>
      <c r="J55" s="592"/>
      <c r="K55" s="592"/>
      <c r="L55" s="591"/>
    </row>
    <row r="56" spans="1:12" x14ac:dyDescent="0.3">
      <c r="A56" s="588"/>
      <c r="B56" s="589"/>
      <c r="C56" s="590"/>
      <c r="D56" s="591"/>
      <c r="E56" s="592"/>
      <c r="F56" s="593"/>
      <c r="G56" s="593"/>
      <c r="H56" s="594"/>
      <c r="I56" s="592"/>
      <c r="J56" s="592"/>
      <c r="K56" s="592"/>
      <c r="L56" s="591"/>
    </row>
    <row r="57" spans="1:12" x14ac:dyDescent="0.3">
      <c r="A57" s="588"/>
      <c r="B57" s="589"/>
      <c r="C57" s="590"/>
      <c r="D57" s="591"/>
      <c r="E57" s="592"/>
      <c r="F57" s="593"/>
      <c r="G57" s="593"/>
      <c r="H57" s="594"/>
      <c r="I57" s="592"/>
      <c r="J57" s="592"/>
      <c r="K57" s="592"/>
      <c r="L57" s="591"/>
    </row>
    <row r="58" spans="1:12" x14ac:dyDescent="0.3">
      <c r="A58" s="588"/>
      <c r="B58" s="589"/>
      <c r="C58" s="590"/>
      <c r="D58" s="591"/>
      <c r="E58" s="592"/>
      <c r="F58" s="593"/>
      <c r="G58" s="593"/>
      <c r="H58" s="594"/>
      <c r="I58" s="592"/>
      <c r="J58" s="592"/>
      <c r="K58" s="592"/>
      <c r="L58" s="591"/>
    </row>
    <row r="59" spans="1:12" x14ac:dyDescent="0.3">
      <c r="A59" s="588"/>
      <c r="B59" s="589"/>
      <c r="C59" s="590"/>
      <c r="D59" s="591"/>
      <c r="E59" s="592"/>
      <c r="F59" s="593"/>
      <c r="G59" s="593"/>
      <c r="H59" s="594"/>
      <c r="I59" s="592"/>
      <c r="J59" s="592"/>
      <c r="K59" s="592"/>
      <c r="L59" s="591"/>
    </row>
    <row r="60" spans="1:12" x14ac:dyDescent="0.3">
      <c r="A60" s="588"/>
      <c r="B60" s="595"/>
      <c r="C60" s="590"/>
      <c r="D60" s="591"/>
      <c r="E60" s="592"/>
      <c r="F60" s="593"/>
      <c r="G60" s="593"/>
      <c r="H60" s="594"/>
      <c r="I60" s="592"/>
      <c r="J60" s="592"/>
      <c r="K60" s="592"/>
      <c r="L60" s="591"/>
    </row>
    <row r="61" spans="1:12" x14ac:dyDescent="0.3">
      <c r="A61" s="588"/>
      <c r="B61" s="589"/>
      <c r="C61" s="590"/>
      <c r="D61" s="591"/>
      <c r="E61" s="592"/>
      <c r="F61" s="593"/>
      <c r="G61" s="593"/>
      <c r="H61" s="594"/>
      <c r="I61" s="592"/>
      <c r="J61" s="592"/>
      <c r="K61" s="592"/>
      <c r="L61" s="591"/>
    </row>
    <row r="62" spans="1:12" x14ac:dyDescent="0.3">
      <c r="A62" s="588"/>
      <c r="B62" s="589"/>
      <c r="C62" s="590"/>
      <c r="D62" s="591"/>
      <c r="E62" s="592"/>
      <c r="F62" s="593"/>
      <c r="G62" s="593"/>
      <c r="H62" s="594"/>
      <c r="I62" s="592"/>
      <c r="J62" s="592"/>
      <c r="K62" s="592"/>
      <c r="L62" s="591"/>
    </row>
    <row r="63" spans="1:12" x14ac:dyDescent="0.3">
      <c r="A63" s="588"/>
      <c r="B63" s="589"/>
      <c r="C63" s="590"/>
      <c r="D63" s="591"/>
      <c r="E63" s="592"/>
      <c r="F63" s="593"/>
      <c r="G63" s="593"/>
      <c r="H63" s="594"/>
      <c r="I63" s="592"/>
      <c r="J63" s="592"/>
      <c r="K63" s="592"/>
      <c r="L63" s="591"/>
    </row>
    <row r="64" spans="1:12" x14ac:dyDescent="0.3">
      <c r="A64" s="588"/>
      <c r="B64" s="589"/>
      <c r="C64" s="590"/>
      <c r="D64" s="591"/>
      <c r="E64" s="592"/>
      <c r="F64" s="593"/>
      <c r="G64" s="593"/>
      <c r="H64" s="594"/>
      <c r="I64" s="592"/>
      <c r="J64" s="592"/>
      <c r="K64" s="592"/>
      <c r="L64" s="591"/>
    </row>
    <row r="65" spans="1:12" x14ac:dyDescent="0.3">
      <c r="A65" s="588"/>
      <c r="B65" s="589"/>
      <c r="C65" s="590"/>
      <c r="D65" s="591"/>
      <c r="E65" s="592"/>
      <c r="F65" s="593"/>
      <c r="G65" s="593"/>
      <c r="H65" s="594"/>
      <c r="I65" s="592"/>
      <c r="J65" s="592"/>
      <c r="K65" s="592"/>
      <c r="L65" s="591"/>
    </row>
    <row r="66" spans="1:12" x14ac:dyDescent="0.3">
      <c r="A66" s="588"/>
      <c r="B66" s="595"/>
      <c r="C66" s="590"/>
      <c r="D66" s="591"/>
      <c r="E66" s="592"/>
      <c r="F66" s="593"/>
      <c r="G66" s="593"/>
      <c r="H66" s="594"/>
      <c r="I66" s="592"/>
      <c r="J66" s="592"/>
      <c r="K66" s="592"/>
      <c r="L66" s="591"/>
    </row>
    <row r="67" spans="1:12" x14ac:dyDescent="0.3">
      <c r="A67" s="588"/>
      <c r="B67" s="595"/>
      <c r="C67" s="590"/>
      <c r="D67" s="591"/>
      <c r="E67" s="592"/>
      <c r="F67" s="593"/>
      <c r="G67" s="593"/>
      <c r="H67" s="594"/>
      <c r="I67" s="592"/>
      <c r="J67" s="592"/>
      <c r="K67" s="592"/>
      <c r="L67" s="591"/>
    </row>
    <row r="68" spans="1:12" x14ac:dyDescent="0.3">
      <c r="A68" s="588"/>
      <c r="B68" s="595"/>
      <c r="C68" s="590"/>
      <c r="D68" s="591"/>
      <c r="E68" s="592"/>
      <c r="F68" s="593"/>
      <c r="G68" s="593"/>
      <c r="H68" s="594"/>
      <c r="I68" s="592"/>
      <c r="J68" s="592"/>
      <c r="K68" s="592"/>
      <c r="L68" s="591"/>
    </row>
    <row r="69" spans="1:12" x14ac:dyDescent="0.3">
      <c r="A69" s="588"/>
      <c r="B69" s="595"/>
      <c r="C69" s="590"/>
      <c r="D69" s="591"/>
      <c r="E69" s="592"/>
      <c r="F69" s="593"/>
      <c r="G69" s="593"/>
      <c r="H69" s="594"/>
      <c r="I69" s="592"/>
      <c r="J69" s="592"/>
      <c r="K69" s="592"/>
      <c r="L69" s="591"/>
    </row>
    <row r="70" spans="1:12" x14ac:dyDescent="0.3">
      <c r="A70" s="588"/>
      <c r="B70" s="595"/>
      <c r="C70" s="590"/>
      <c r="D70" s="591"/>
      <c r="E70" s="592"/>
      <c r="F70" s="593"/>
      <c r="G70" s="593"/>
      <c r="H70" s="594"/>
      <c r="I70" s="592"/>
      <c r="J70" s="592"/>
      <c r="K70" s="592"/>
      <c r="L70" s="591"/>
    </row>
    <row r="71" spans="1:12" x14ac:dyDescent="0.3">
      <c r="A71" s="588"/>
      <c r="B71" s="595"/>
      <c r="C71" s="590"/>
      <c r="D71" s="591"/>
      <c r="E71" s="592"/>
      <c r="F71" s="593"/>
      <c r="G71" s="593"/>
      <c r="H71" s="594"/>
      <c r="I71" s="592"/>
      <c r="J71" s="592"/>
      <c r="K71" s="592"/>
      <c r="L71" s="591"/>
    </row>
    <row r="72" spans="1:12" x14ac:dyDescent="0.3">
      <c r="A72" s="588"/>
      <c r="B72" s="589"/>
      <c r="C72" s="590"/>
      <c r="D72" s="591"/>
      <c r="E72" s="592"/>
      <c r="F72" s="593"/>
      <c r="G72" s="593"/>
      <c r="H72" s="594"/>
      <c r="I72" s="592"/>
      <c r="J72" s="592"/>
      <c r="K72" s="592"/>
      <c r="L72" s="591"/>
    </row>
    <row r="73" spans="1:12" x14ac:dyDescent="0.3">
      <c r="A73" s="588"/>
      <c r="B73" s="589"/>
      <c r="C73" s="590"/>
      <c r="D73" s="591"/>
      <c r="E73" s="592"/>
      <c r="F73" s="593"/>
      <c r="G73" s="593"/>
      <c r="H73" s="594"/>
      <c r="I73" s="592"/>
      <c r="J73" s="592"/>
      <c r="K73" s="592"/>
      <c r="L73" s="591"/>
    </row>
    <row r="74" spans="1:12" x14ac:dyDescent="0.3">
      <c r="A74" s="588"/>
      <c r="B74" s="589"/>
      <c r="C74" s="590"/>
      <c r="D74" s="591"/>
      <c r="E74" s="592"/>
      <c r="F74" s="593"/>
      <c r="G74" s="593"/>
      <c r="H74" s="594"/>
      <c r="I74" s="592"/>
      <c r="J74" s="592"/>
      <c r="K74" s="592"/>
      <c r="L74" s="591"/>
    </row>
    <row r="75" spans="1:12" x14ac:dyDescent="0.3">
      <c r="A75" s="588"/>
      <c r="B75" s="589"/>
      <c r="C75" s="590"/>
      <c r="D75" s="591"/>
      <c r="E75" s="592"/>
      <c r="F75" s="593"/>
      <c r="G75" s="593"/>
      <c r="H75" s="594"/>
      <c r="I75" s="592"/>
      <c r="J75" s="592"/>
      <c r="K75" s="592"/>
      <c r="L75" s="591"/>
    </row>
    <row r="76" spans="1:12" x14ac:dyDescent="0.3">
      <c r="A76" s="588"/>
      <c r="B76" s="589"/>
      <c r="C76" s="590"/>
      <c r="D76" s="591"/>
      <c r="E76" s="592"/>
      <c r="F76" s="593"/>
      <c r="G76" s="593"/>
      <c r="H76" s="594"/>
      <c r="I76" s="592"/>
      <c r="J76" s="592"/>
      <c r="K76" s="592"/>
      <c r="L76" s="591"/>
    </row>
    <row r="77" spans="1:12" x14ac:dyDescent="0.3">
      <c r="A77" s="588"/>
      <c r="B77" s="589"/>
      <c r="C77" s="590"/>
      <c r="D77" s="591"/>
      <c r="E77" s="592"/>
      <c r="F77" s="593"/>
      <c r="G77" s="593"/>
      <c r="H77" s="594"/>
      <c r="I77" s="592"/>
      <c r="J77" s="592"/>
      <c r="K77" s="592"/>
      <c r="L77" s="591"/>
    </row>
    <row r="78" spans="1:12" x14ac:dyDescent="0.3">
      <c r="A78" s="588"/>
      <c r="B78" s="589"/>
      <c r="C78" s="590"/>
      <c r="D78" s="591"/>
      <c r="E78" s="592"/>
      <c r="F78" s="593"/>
      <c r="G78" s="593"/>
      <c r="H78" s="594"/>
      <c r="I78" s="592"/>
      <c r="J78" s="592"/>
      <c r="K78" s="592"/>
      <c r="L78" s="591"/>
    </row>
    <row r="79" spans="1:12" x14ac:dyDescent="0.3">
      <c r="A79" s="588"/>
      <c r="B79" s="589"/>
      <c r="C79" s="590"/>
      <c r="D79" s="591"/>
      <c r="E79" s="592"/>
      <c r="F79" s="593"/>
      <c r="G79" s="593"/>
      <c r="H79" s="594"/>
      <c r="I79" s="592"/>
      <c r="J79" s="592"/>
      <c r="K79" s="592"/>
      <c r="L79" s="591"/>
    </row>
    <row r="80" spans="1:12" x14ac:dyDescent="0.3">
      <c r="A80" s="588"/>
      <c r="B80" s="589"/>
      <c r="C80" s="590"/>
      <c r="D80" s="591"/>
      <c r="E80" s="592"/>
      <c r="F80" s="593"/>
      <c r="G80" s="593"/>
      <c r="H80" s="594"/>
      <c r="I80" s="592"/>
      <c r="J80" s="592"/>
      <c r="K80" s="592"/>
      <c r="L80" s="591"/>
    </row>
    <row r="81" spans="1:12" x14ac:dyDescent="0.3">
      <c r="A81" s="588"/>
      <c r="B81" s="589"/>
      <c r="C81" s="590"/>
      <c r="D81" s="591"/>
      <c r="E81" s="592"/>
      <c r="F81" s="593"/>
      <c r="G81" s="593"/>
      <c r="H81" s="594"/>
      <c r="I81" s="592"/>
      <c r="J81" s="592"/>
      <c r="K81" s="592"/>
      <c r="L81" s="591"/>
    </row>
    <row r="82" spans="1:12" x14ac:dyDescent="0.3">
      <c r="A82" s="588"/>
      <c r="B82" s="589"/>
      <c r="C82" s="590"/>
      <c r="D82" s="591"/>
      <c r="E82" s="592"/>
      <c r="F82" s="593"/>
      <c r="G82" s="593"/>
      <c r="H82" s="594"/>
      <c r="I82" s="592"/>
      <c r="J82" s="592"/>
      <c r="K82" s="592"/>
      <c r="L82" s="591"/>
    </row>
    <row r="83" spans="1:12" x14ac:dyDescent="0.3">
      <c r="A83" s="588"/>
      <c r="B83" s="589"/>
      <c r="C83" s="590"/>
      <c r="D83" s="591"/>
      <c r="E83" s="592"/>
      <c r="F83" s="593"/>
      <c r="G83" s="593"/>
      <c r="H83" s="594"/>
      <c r="I83" s="592"/>
      <c r="J83" s="592"/>
      <c r="K83" s="592"/>
      <c r="L83" s="591"/>
    </row>
    <row r="84" spans="1:12" x14ac:dyDescent="0.3">
      <c r="A84" s="588"/>
      <c r="B84" s="589"/>
      <c r="C84" s="596"/>
      <c r="D84" s="591"/>
      <c r="E84" s="592"/>
      <c r="F84" s="593"/>
      <c r="G84" s="593"/>
      <c r="H84" s="594"/>
      <c r="I84" s="592"/>
      <c r="J84" s="592"/>
      <c r="K84" s="592"/>
      <c r="L84" s="591"/>
    </row>
    <row r="85" spans="1:12" x14ac:dyDescent="0.3">
      <c r="A85" s="588"/>
      <c r="B85" s="589"/>
      <c r="C85" s="596"/>
      <c r="D85" s="591"/>
      <c r="E85" s="592"/>
      <c r="F85" s="593"/>
      <c r="G85" s="593"/>
      <c r="H85" s="594"/>
      <c r="I85" s="592"/>
      <c r="J85" s="592"/>
      <c r="K85" s="592"/>
      <c r="L85" s="591"/>
    </row>
    <row r="86" spans="1:12" x14ac:dyDescent="0.3">
      <c r="A86" s="588"/>
      <c r="B86" s="589"/>
      <c r="C86" s="590"/>
      <c r="D86" s="591"/>
      <c r="E86" s="592"/>
      <c r="F86" s="593"/>
      <c r="G86" s="593"/>
      <c r="H86" s="594"/>
      <c r="I86" s="592"/>
      <c r="J86" s="592"/>
      <c r="K86" s="592"/>
      <c r="L86" s="591"/>
    </row>
    <row r="87" spans="1:12" x14ac:dyDescent="0.3">
      <c r="A87" s="588"/>
      <c r="B87" s="589"/>
      <c r="C87" s="596"/>
      <c r="D87" s="591"/>
      <c r="E87" s="592"/>
      <c r="F87" s="593"/>
      <c r="G87" s="593"/>
      <c r="H87" s="597"/>
      <c r="I87" s="592"/>
      <c r="J87" s="592"/>
      <c r="K87" s="592"/>
      <c r="L87" s="591"/>
    </row>
    <row r="88" spans="1:12" x14ac:dyDescent="0.3">
      <c r="A88" s="588"/>
      <c r="B88" s="589"/>
      <c r="C88" s="590"/>
      <c r="D88" s="591"/>
      <c r="E88" s="592"/>
      <c r="F88" s="593"/>
      <c r="G88" s="593"/>
      <c r="H88" s="594"/>
      <c r="I88" s="592"/>
      <c r="J88" s="592"/>
      <c r="K88" s="592"/>
      <c r="L88" s="591"/>
    </row>
    <row r="89" spans="1:12" x14ac:dyDescent="0.3">
      <c r="A89" s="588"/>
      <c r="B89" s="595"/>
      <c r="C89" s="596"/>
      <c r="D89" s="591"/>
      <c r="E89" s="592"/>
      <c r="F89" s="593"/>
      <c r="G89" s="593"/>
      <c r="H89" s="594"/>
      <c r="I89" s="592"/>
      <c r="J89" s="592"/>
      <c r="K89" s="592"/>
      <c r="L89" s="591"/>
    </row>
    <row r="90" spans="1:12" x14ac:dyDescent="0.3">
      <c r="A90" s="588"/>
      <c r="B90" s="595"/>
      <c r="C90" s="590"/>
      <c r="D90" s="591"/>
      <c r="E90" s="592"/>
      <c r="F90" s="593"/>
      <c r="G90" s="593"/>
      <c r="H90" s="594"/>
      <c r="I90" s="592"/>
      <c r="J90" s="592"/>
      <c r="K90" s="592"/>
      <c r="L90" s="591"/>
    </row>
    <row r="91" spans="1:12" x14ac:dyDescent="0.3">
      <c r="A91" s="588"/>
      <c r="B91" s="589"/>
      <c r="C91" s="590"/>
      <c r="D91" s="591"/>
      <c r="E91" s="592"/>
      <c r="F91" s="593"/>
      <c r="G91" s="593"/>
      <c r="H91" s="594"/>
      <c r="I91" s="592"/>
      <c r="J91" s="592"/>
      <c r="K91" s="592"/>
      <c r="L91" s="591"/>
    </row>
    <row r="92" spans="1:12" x14ac:dyDescent="0.3">
      <c r="A92" s="588"/>
      <c r="B92" s="595"/>
      <c r="C92" s="590"/>
      <c r="D92" s="591"/>
      <c r="E92" s="592"/>
      <c r="F92" s="593"/>
      <c r="G92" s="593"/>
      <c r="H92" s="594"/>
      <c r="I92" s="592"/>
      <c r="J92" s="592"/>
      <c r="K92" s="592"/>
      <c r="L92" s="591"/>
    </row>
    <row r="93" spans="1:12" x14ac:dyDescent="0.3">
      <c r="A93" s="588"/>
      <c r="B93" s="595"/>
      <c r="C93" s="590"/>
      <c r="D93" s="591"/>
      <c r="E93" s="592"/>
      <c r="F93" s="593"/>
      <c r="G93" s="593"/>
      <c r="H93" s="594"/>
      <c r="I93" s="592"/>
      <c r="J93" s="592"/>
      <c r="K93" s="592"/>
      <c r="L93" s="591"/>
    </row>
    <row r="94" spans="1:12" x14ac:dyDescent="0.3">
      <c r="A94" s="588"/>
      <c r="B94" s="595"/>
      <c r="C94" s="590"/>
      <c r="D94" s="591"/>
      <c r="E94" s="592"/>
      <c r="F94" s="593"/>
      <c r="G94" s="593"/>
      <c r="H94" s="594"/>
      <c r="I94" s="592"/>
      <c r="J94" s="592"/>
      <c r="K94" s="592"/>
      <c r="L94" s="591"/>
    </row>
    <row r="95" spans="1:12" x14ac:dyDescent="0.3">
      <c r="A95" s="588"/>
      <c r="B95" s="595"/>
      <c r="C95" s="590"/>
      <c r="D95" s="591"/>
      <c r="E95" s="592"/>
      <c r="F95" s="593"/>
      <c r="G95" s="593"/>
      <c r="H95" s="594"/>
      <c r="I95" s="592"/>
      <c r="J95" s="592"/>
      <c r="K95" s="592"/>
      <c r="L95" s="591"/>
    </row>
    <row r="96" spans="1:12" x14ac:dyDescent="0.3">
      <c r="A96" s="588"/>
      <c r="B96" s="595"/>
      <c r="C96" s="590"/>
      <c r="D96" s="591"/>
      <c r="E96" s="592"/>
      <c r="F96" s="593"/>
      <c r="G96" s="593"/>
      <c r="H96" s="594"/>
      <c r="I96" s="592"/>
      <c r="J96" s="592"/>
      <c r="K96" s="592"/>
      <c r="L96" s="591"/>
    </row>
    <row r="97" spans="1:12" x14ac:dyDescent="0.3">
      <c r="A97" s="588"/>
      <c r="B97" s="595"/>
      <c r="C97" s="590"/>
      <c r="D97" s="591"/>
      <c r="E97" s="592"/>
      <c r="F97" s="593"/>
      <c r="G97" s="593"/>
      <c r="H97" s="594"/>
      <c r="I97" s="592"/>
      <c r="J97" s="592"/>
      <c r="K97" s="592"/>
      <c r="L97" s="591"/>
    </row>
    <row r="98" spans="1:12" x14ac:dyDescent="0.3">
      <c r="A98" s="588"/>
      <c r="B98" s="595"/>
      <c r="C98" s="590"/>
      <c r="D98" s="591"/>
      <c r="E98" s="592"/>
      <c r="F98" s="593"/>
      <c r="G98" s="593"/>
      <c r="H98" s="594"/>
      <c r="I98" s="592"/>
      <c r="J98" s="592"/>
      <c r="K98" s="592"/>
      <c r="L98" s="591"/>
    </row>
    <row r="99" spans="1:12" x14ac:dyDescent="0.3">
      <c r="A99" s="588"/>
      <c r="B99" s="595"/>
      <c r="C99" s="590"/>
      <c r="D99" s="591"/>
      <c r="E99" s="592"/>
      <c r="F99" s="593"/>
      <c r="G99" s="593"/>
      <c r="H99" s="594"/>
      <c r="I99" s="592"/>
      <c r="J99" s="592"/>
      <c r="K99" s="592"/>
      <c r="L99" s="591"/>
    </row>
    <row r="100" spans="1:12" x14ac:dyDescent="0.3">
      <c r="A100" s="588"/>
      <c r="B100" s="589"/>
      <c r="C100" s="590"/>
      <c r="D100" s="591"/>
      <c r="E100" s="592"/>
      <c r="F100" s="593"/>
      <c r="G100" s="593"/>
      <c r="H100" s="594"/>
      <c r="I100" s="592"/>
      <c r="J100" s="592"/>
      <c r="K100" s="592"/>
      <c r="L100" s="591"/>
    </row>
    <row r="101" spans="1:12" x14ac:dyDescent="0.3">
      <c r="A101" s="588"/>
      <c r="B101" s="595"/>
      <c r="C101" s="590"/>
      <c r="D101" s="591"/>
      <c r="E101" s="592"/>
      <c r="F101" s="593"/>
      <c r="G101" s="593"/>
      <c r="H101" s="594"/>
      <c r="I101" s="592"/>
      <c r="J101" s="592"/>
      <c r="K101" s="592"/>
      <c r="L101" s="591"/>
    </row>
    <row r="102" spans="1:12" x14ac:dyDescent="0.3">
      <c r="A102" s="588"/>
      <c r="B102" s="595"/>
      <c r="C102" s="590"/>
      <c r="D102" s="591"/>
      <c r="E102" s="592"/>
      <c r="F102" s="593"/>
      <c r="G102" s="593"/>
      <c r="H102" s="594"/>
      <c r="I102" s="592"/>
      <c r="J102" s="592"/>
      <c r="K102" s="592"/>
      <c r="L102" s="591"/>
    </row>
    <row r="103" spans="1:12" x14ac:dyDescent="0.3">
      <c r="A103" s="588"/>
      <c r="B103" s="595"/>
      <c r="C103" s="590"/>
      <c r="D103" s="591"/>
      <c r="E103" s="592"/>
      <c r="F103" s="593"/>
      <c r="G103" s="593"/>
      <c r="H103" s="594"/>
      <c r="I103" s="592"/>
      <c r="J103" s="592"/>
      <c r="K103" s="592"/>
      <c r="L103" s="591"/>
    </row>
    <row r="104" spans="1:12" x14ac:dyDescent="0.3">
      <c r="A104" s="588"/>
      <c r="B104" s="595"/>
      <c r="C104" s="590"/>
      <c r="D104" s="591"/>
      <c r="E104" s="592"/>
      <c r="F104" s="593"/>
      <c r="G104" s="593"/>
      <c r="H104" s="594"/>
      <c r="I104" s="592"/>
      <c r="J104" s="592"/>
      <c r="K104" s="592"/>
      <c r="L104" s="591"/>
    </row>
    <row r="105" spans="1:12" x14ac:dyDescent="0.3">
      <c r="A105" s="588"/>
      <c r="B105" s="595"/>
      <c r="C105" s="590"/>
      <c r="D105" s="591"/>
      <c r="E105" s="592"/>
      <c r="F105" s="593"/>
      <c r="G105" s="593"/>
      <c r="H105" s="594"/>
      <c r="I105" s="592"/>
      <c r="J105" s="592"/>
      <c r="K105" s="592"/>
      <c r="L105" s="591"/>
    </row>
    <row r="106" spans="1:12" x14ac:dyDescent="0.3">
      <c r="A106" s="588"/>
      <c r="B106" s="595"/>
      <c r="C106" s="590"/>
      <c r="D106" s="591"/>
      <c r="E106" s="592"/>
      <c r="F106" s="593"/>
      <c r="G106" s="593"/>
      <c r="H106" s="594"/>
      <c r="I106" s="592"/>
      <c r="J106" s="592"/>
      <c r="K106" s="592"/>
      <c r="L106" s="591"/>
    </row>
    <row r="107" spans="1:12" x14ac:dyDescent="0.3">
      <c r="A107" s="588"/>
      <c r="B107" s="595"/>
      <c r="C107" s="590"/>
      <c r="D107" s="591"/>
      <c r="E107" s="592"/>
      <c r="F107" s="593"/>
      <c r="G107" s="593"/>
      <c r="H107" s="594"/>
      <c r="I107" s="592"/>
      <c r="J107" s="592"/>
      <c r="K107" s="592"/>
      <c r="L107" s="591"/>
    </row>
    <row r="108" spans="1:12" x14ac:dyDescent="0.3">
      <c r="A108" s="588"/>
      <c r="B108" s="589"/>
      <c r="C108" s="590"/>
      <c r="D108" s="591"/>
      <c r="E108" s="592"/>
      <c r="F108" s="593"/>
      <c r="G108" s="593"/>
      <c r="H108" s="594"/>
      <c r="I108" s="592"/>
      <c r="J108" s="592"/>
      <c r="K108" s="592"/>
      <c r="L108" s="591"/>
    </row>
    <row r="109" spans="1:12" x14ac:dyDescent="0.3">
      <c r="A109" s="588"/>
      <c r="B109" s="589"/>
      <c r="C109" s="590"/>
      <c r="D109" s="591"/>
      <c r="E109" s="592"/>
      <c r="F109" s="593"/>
      <c r="G109" s="593"/>
      <c r="H109" s="594"/>
      <c r="I109" s="592"/>
      <c r="J109" s="592"/>
      <c r="K109" s="592"/>
      <c r="L109" s="591"/>
    </row>
    <row r="110" spans="1:12" x14ac:dyDescent="0.3">
      <c r="A110" s="588"/>
      <c r="B110" s="589"/>
      <c r="C110" s="590"/>
      <c r="D110" s="591"/>
      <c r="E110" s="592"/>
      <c r="F110" s="593"/>
      <c r="G110" s="593"/>
      <c r="H110" s="594"/>
      <c r="I110" s="592"/>
      <c r="J110" s="592"/>
      <c r="K110" s="592"/>
      <c r="L110" s="591"/>
    </row>
    <row r="111" spans="1:12" x14ac:dyDescent="0.3">
      <c r="A111" s="588"/>
      <c r="B111" s="589"/>
      <c r="C111" s="590"/>
      <c r="D111" s="591"/>
      <c r="E111" s="592"/>
      <c r="F111" s="593"/>
      <c r="G111" s="593"/>
      <c r="H111" s="594"/>
      <c r="I111" s="592"/>
      <c r="J111" s="592"/>
      <c r="K111" s="592"/>
      <c r="L111" s="591"/>
    </row>
    <row r="112" spans="1:12" x14ac:dyDescent="0.3">
      <c r="A112" s="588"/>
      <c r="B112" s="589"/>
      <c r="C112" s="590"/>
      <c r="D112" s="591"/>
      <c r="E112" s="592"/>
      <c r="F112" s="593"/>
      <c r="G112" s="593"/>
      <c r="H112" s="594"/>
      <c r="I112" s="592"/>
      <c r="J112" s="592"/>
      <c r="K112" s="592"/>
      <c r="L112" s="591"/>
    </row>
    <row r="113" spans="1:12" x14ac:dyDescent="0.3">
      <c r="A113" s="588"/>
      <c r="B113" s="589"/>
      <c r="C113" s="590"/>
      <c r="D113" s="591"/>
      <c r="E113" s="592"/>
      <c r="F113" s="593"/>
      <c r="G113" s="593"/>
      <c r="H113" s="594"/>
      <c r="I113" s="592"/>
      <c r="J113" s="592"/>
      <c r="K113" s="592"/>
      <c r="L113" s="591"/>
    </row>
    <row r="114" spans="1:12" x14ac:dyDescent="0.3">
      <c r="A114" s="588"/>
      <c r="B114" s="589"/>
      <c r="C114" s="590"/>
      <c r="D114" s="591"/>
      <c r="E114" s="592"/>
      <c r="F114" s="593"/>
      <c r="G114" s="593"/>
      <c r="H114" s="594"/>
      <c r="I114" s="592"/>
      <c r="J114" s="592"/>
      <c r="K114" s="592"/>
      <c r="L114" s="591"/>
    </row>
    <row r="115" spans="1:12" x14ac:dyDescent="0.3">
      <c r="A115" s="588"/>
      <c r="B115" s="589"/>
      <c r="C115" s="590"/>
      <c r="D115" s="591"/>
      <c r="E115" s="592"/>
      <c r="F115" s="593"/>
      <c r="G115" s="593"/>
      <c r="H115" s="594"/>
      <c r="I115" s="592"/>
      <c r="J115" s="592"/>
      <c r="K115" s="592"/>
      <c r="L115" s="591"/>
    </row>
    <row r="116" spans="1:12" x14ac:dyDescent="0.3">
      <c r="A116" s="588"/>
      <c r="B116" s="589"/>
      <c r="C116" s="590"/>
      <c r="D116" s="591"/>
      <c r="E116" s="592"/>
      <c r="F116" s="593"/>
      <c r="G116" s="593"/>
      <c r="H116" s="594"/>
      <c r="I116" s="592"/>
      <c r="J116" s="592"/>
      <c r="K116" s="592"/>
      <c r="L116" s="591"/>
    </row>
    <row r="117" spans="1:12" x14ac:dyDescent="0.3">
      <c r="A117" s="588"/>
      <c r="B117" s="589"/>
      <c r="C117" s="590"/>
      <c r="D117" s="591"/>
      <c r="E117" s="592"/>
      <c r="F117" s="593"/>
      <c r="G117" s="593"/>
      <c r="H117" s="594"/>
      <c r="I117" s="592"/>
      <c r="J117" s="592"/>
      <c r="K117" s="592"/>
      <c r="L117" s="591"/>
    </row>
    <row r="118" spans="1:12" x14ac:dyDescent="0.3">
      <c r="A118" s="588"/>
      <c r="B118" s="589"/>
      <c r="C118" s="590"/>
      <c r="D118" s="591"/>
      <c r="E118" s="592"/>
      <c r="F118" s="593"/>
      <c r="G118" s="593"/>
      <c r="H118" s="594"/>
      <c r="I118" s="592"/>
      <c r="J118" s="592"/>
      <c r="K118" s="592"/>
      <c r="L118" s="591"/>
    </row>
    <row r="119" spans="1:12" x14ac:dyDescent="0.3">
      <c r="A119" s="588"/>
      <c r="B119" s="589"/>
      <c r="C119" s="590"/>
      <c r="D119" s="591"/>
      <c r="E119" s="592"/>
      <c r="F119" s="593"/>
      <c r="G119" s="593"/>
      <c r="H119" s="594"/>
      <c r="I119" s="592"/>
      <c r="J119" s="592"/>
      <c r="K119" s="592"/>
      <c r="L119" s="591"/>
    </row>
    <row r="120" spans="1:12" x14ac:dyDescent="0.3">
      <c r="A120" s="588"/>
      <c r="B120" s="589"/>
      <c r="C120" s="590"/>
      <c r="D120" s="591"/>
      <c r="E120" s="592"/>
      <c r="F120" s="593"/>
      <c r="G120" s="593"/>
      <c r="H120" s="594"/>
      <c r="I120" s="592"/>
      <c r="J120" s="592"/>
      <c r="K120" s="592"/>
      <c r="L120" s="591"/>
    </row>
    <row r="121" spans="1:12" x14ac:dyDescent="0.3">
      <c r="A121" s="588"/>
      <c r="B121" s="589"/>
      <c r="C121" s="590"/>
      <c r="D121" s="591"/>
      <c r="E121" s="592"/>
      <c r="F121" s="593"/>
      <c r="G121" s="593"/>
      <c r="H121" s="594"/>
      <c r="I121" s="592"/>
      <c r="J121" s="592"/>
      <c r="K121" s="592"/>
      <c r="L121" s="591"/>
    </row>
    <row r="122" spans="1:12" x14ac:dyDescent="0.3">
      <c r="A122" s="588"/>
      <c r="B122" s="589"/>
      <c r="C122" s="590"/>
      <c r="D122" s="591"/>
      <c r="E122" s="592"/>
      <c r="F122" s="593"/>
      <c r="G122" s="593"/>
      <c r="H122" s="594"/>
      <c r="I122" s="592"/>
      <c r="J122" s="592"/>
      <c r="K122" s="592"/>
      <c r="L122" s="591"/>
    </row>
    <row r="123" spans="1:12" x14ac:dyDescent="0.3">
      <c r="A123" s="588"/>
      <c r="B123" s="589"/>
      <c r="C123" s="590"/>
      <c r="D123" s="591"/>
      <c r="E123" s="592"/>
      <c r="F123" s="593"/>
      <c r="G123" s="593"/>
      <c r="H123" s="594"/>
      <c r="I123" s="592"/>
      <c r="J123" s="592"/>
      <c r="K123" s="592"/>
      <c r="L123" s="591"/>
    </row>
    <row r="124" spans="1:12" x14ac:dyDescent="0.3">
      <c r="A124" s="588"/>
      <c r="B124" s="589"/>
      <c r="C124" s="590"/>
      <c r="D124" s="591"/>
      <c r="E124" s="592"/>
      <c r="F124" s="593"/>
      <c r="G124" s="593"/>
      <c r="H124" s="594"/>
      <c r="I124" s="592"/>
      <c r="J124" s="592"/>
      <c r="K124" s="592"/>
      <c r="L124" s="591"/>
    </row>
    <row r="125" spans="1:12" x14ac:dyDescent="0.3">
      <c r="A125" s="588"/>
      <c r="B125" s="589"/>
      <c r="C125" s="590"/>
      <c r="D125" s="591"/>
      <c r="E125" s="592"/>
      <c r="F125" s="593"/>
      <c r="G125" s="593"/>
      <c r="H125" s="594"/>
      <c r="I125" s="592"/>
      <c r="J125" s="592"/>
      <c r="K125" s="592"/>
      <c r="L125" s="591"/>
    </row>
    <row r="126" spans="1:12" x14ac:dyDescent="0.3">
      <c r="A126" s="588"/>
      <c r="B126" s="589"/>
      <c r="C126" s="590"/>
      <c r="D126" s="591"/>
      <c r="E126" s="592"/>
      <c r="F126" s="593"/>
      <c r="G126" s="593"/>
      <c r="H126" s="594"/>
      <c r="I126" s="592"/>
      <c r="J126" s="592"/>
      <c r="K126" s="592"/>
      <c r="L126" s="591"/>
    </row>
    <row r="127" spans="1:12" x14ac:dyDescent="0.3">
      <c r="A127" s="588"/>
      <c r="B127" s="589"/>
      <c r="C127" s="590"/>
      <c r="D127" s="591"/>
      <c r="E127" s="592"/>
      <c r="F127" s="593"/>
      <c r="G127" s="593"/>
      <c r="H127" s="594"/>
      <c r="I127" s="592"/>
      <c r="J127" s="592"/>
      <c r="K127" s="592"/>
      <c r="L127" s="591"/>
    </row>
    <row r="128" spans="1:12" x14ac:dyDescent="0.3">
      <c r="A128" s="588"/>
      <c r="B128" s="589"/>
      <c r="C128" s="590"/>
      <c r="D128" s="591"/>
      <c r="E128" s="592"/>
      <c r="F128" s="593"/>
      <c r="G128" s="593"/>
      <c r="H128" s="594"/>
      <c r="I128" s="592"/>
      <c r="J128" s="592"/>
      <c r="K128" s="592"/>
      <c r="L128" s="591"/>
    </row>
    <row r="129" spans="1:12" x14ac:dyDescent="0.3">
      <c r="A129" s="588"/>
      <c r="B129" s="589"/>
      <c r="C129" s="590"/>
      <c r="D129" s="591"/>
      <c r="E129" s="592"/>
      <c r="F129" s="593"/>
      <c r="G129" s="593"/>
      <c r="H129" s="594"/>
      <c r="I129" s="592"/>
      <c r="J129" s="592"/>
      <c r="K129" s="592"/>
      <c r="L129" s="591"/>
    </row>
    <row r="130" spans="1:12" x14ac:dyDescent="0.3">
      <c r="A130" s="588"/>
      <c r="B130" s="589"/>
      <c r="C130" s="590"/>
      <c r="D130" s="591"/>
      <c r="E130" s="592"/>
      <c r="F130" s="593"/>
      <c r="G130" s="593"/>
      <c r="H130" s="594"/>
      <c r="I130" s="592"/>
      <c r="J130" s="592"/>
      <c r="K130" s="592"/>
      <c r="L130" s="591"/>
    </row>
    <row r="131" spans="1:12" x14ac:dyDescent="0.3">
      <c r="A131" s="588"/>
      <c r="B131" s="589"/>
      <c r="C131" s="590"/>
      <c r="D131" s="591"/>
      <c r="E131" s="592"/>
      <c r="F131" s="593"/>
      <c r="G131" s="593"/>
      <c r="H131" s="594"/>
      <c r="I131" s="592"/>
      <c r="J131" s="592"/>
      <c r="K131" s="592"/>
      <c r="L131" s="591"/>
    </row>
    <row r="132" spans="1:12" x14ac:dyDescent="0.3">
      <c r="A132" s="588"/>
      <c r="B132" s="589"/>
      <c r="C132" s="590"/>
      <c r="D132" s="591"/>
      <c r="E132" s="592"/>
      <c r="F132" s="593"/>
      <c r="G132" s="593"/>
      <c r="H132" s="594"/>
      <c r="I132" s="592"/>
      <c r="J132" s="592"/>
      <c r="K132" s="592"/>
      <c r="L132" s="591"/>
    </row>
    <row r="133" spans="1:12" x14ac:dyDescent="0.3">
      <c r="A133" s="588"/>
      <c r="B133" s="589"/>
      <c r="C133" s="590"/>
      <c r="D133" s="591"/>
      <c r="E133" s="592"/>
      <c r="F133" s="593"/>
      <c r="G133" s="593"/>
      <c r="H133" s="594"/>
      <c r="I133" s="592"/>
      <c r="J133" s="592"/>
      <c r="K133" s="592"/>
      <c r="L133" s="591"/>
    </row>
    <row r="134" spans="1:12" x14ac:dyDescent="0.3">
      <c r="A134" s="588"/>
      <c r="B134" s="589"/>
      <c r="C134" s="590"/>
      <c r="D134" s="591"/>
      <c r="E134" s="592"/>
      <c r="F134" s="593"/>
      <c r="G134" s="593"/>
      <c r="H134" s="594"/>
      <c r="I134" s="592"/>
      <c r="J134" s="592"/>
      <c r="K134" s="592"/>
      <c r="L134" s="591"/>
    </row>
    <row r="135" spans="1:12" x14ac:dyDescent="0.3">
      <c r="A135" s="588"/>
      <c r="B135" s="589"/>
      <c r="C135" s="590"/>
      <c r="D135" s="591"/>
      <c r="E135" s="592"/>
      <c r="F135" s="593"/>
      <c r="G135" s="593"/>
      <c r="H135" s="594"/>
      <c r="I135" s="592"/>
      <c r="J135" s="592"/>
      <c r="K135" s="592"/>
      <c r="L135" s="591"/>
    </row>
    <row r="136" spans="1:12" x14ac:dyDescent="0.3">
      <c r="A136" s="588"/>
      <c r="B136" s="589"/>
      <c r="C136" s="590"/>
      <c r="D136" s="591"/>
      <c r="E136" s="592"/>
      <c r="F136" s="593"/>
      <c r="G136" s="593"/>
      <c r="H136" s="594"/>
      <c r="I136" s="592"/>
      <c r="J136" s="592"/>
      <c r="K136" s="592"/>
      <c r="L136" s="591"/>
    </row>
    <row r="137" spans="1:12" x14ac:dyDescent="0.3">
      <c r="A137" s="588"/>
      <c r="B137" s="589"/>
      <c r="C137" s="590"/>
      <c r="D137" s="591"/>
      <c r="E137" s="592"/>
      <c r="F137" s="593"/>
      <c r="G137" s="593"/>
      <c r="H137" s="594"/>
      <c r="I137" s="592"/>
      <c r="J137" s="592"/>
      <c r="K137" s="592"/>
      <c r="L137" s="591"/>
    </row>
    <row r="138" spans="1:12" x14ac:dyDescent="0.3">
      <c r="A138" s="588"/>
      <c r="B138" s="589"/>
      <c r="C138" s="590"/>
      <c r="D138" s="591"/>
      <c r="E138" s="592"/>
      <c r="F138" s="593"/>
      <c r="G138" s="593"/>
      <c r="H138" s="594"/>
      <c r="I138" s="592"/>
      <c r="J138" s="592"/>
      <c r="K138" s="592"/>
      <c r="L138" s="591"/>
    </row>
    <row r="139" spans="1:12" x14ac:dyDescent="0.3">
      <c r="A139" s="588"/>
      <c r="B139" s="589"/>
      <c r="C139" s="590"/>
      <c r="D139" s="591"/>
      <c r="E139" s="592"/>
      <c r="F139" s="593"/>
      <c r="G139" s="593"/>
      <c r="H139" s="594"/>
      <c r="I139" s="592"/>
      <c r="J139" s="592"/>
      <c r="K139" s="592"/>
      <c r="L139" s="591"/>
    </row>
    <row r="140" spans="1:12" x14ac:dyDescent="0.3">
      <c r="A140" s="588"/>
      <c r="B140" s="589"/>
      <c r="C140" s="590"/>
      <c r="D140" s="591"/>
      <c r="E140" s="592"/>
      <c r="F140" s="593"/>
      <c r="G140" s="593"/>
      <c r="H140" s="594"/>
      <c r="I140" s="592"/>
      <c r="J140" s="592"/>
      <c r="K140" s="592"/>
      <c r="L140" s="591"/>
    </row>
    <row r="141" spans="1:12" x14ac:dyDescent="0.3">
      <c r="A141" s="588"/>
      <c r="B141" s="589"/>
      <c r="C141" s="590"/>
      <c r="D141" s="591"/>
      <c r="E141" s="592"/>
      <c r="F141" s="593"/>
      <c r="G141" s="593"/>
      <c r="H141" s="594"/>
      <c r="I141" s="592"/>
      <c r="J141" s="592"/>
      <c r="K141" s="592"/>
      <c r="L141" s="591"/>
    </row>
    <row r="142" spans="1:12" x14ac:dyDescent="0.3">
      <c r="A142" s="588"/>
      <c r="B142" s="589"/>
      <c r="C142" s="590"/>
      <c r="D142" s="591"/>
      <c r="E142" s="592"/>
      <c r="F142" s="593"/>
      <c r="G142" s="593"/>
      <c r="H142" s="594"/>
      <c r="I142" s="592"/>
      <c r="J142" s="592"/>
      <c r="K142" s="592"/>
      <c r="L142" s="591"/>
    </row>
    <row r="143" spans="1:12" x14ac:dyDescent="0.3">
      <c r="A143" s="588"/>
      <c r="B143" s="589"/>
      <c r="C143" s="590"/>
      <c r="D143" s="591"/>
      <c r="E143" s="592"/>
      <c r="F143" s="593"/>
      <c r="G143" s="593"/>
      <c r="H143" s="594"/>
      <c r="I143" s="592"/>
      <c r="J143" s="592"/>
      <c r="K143" s="592"/>
      <c r="L143" s="591"/>
    </row>
    <row r="144" spans="1:12" x14ac:dyDescent="0.3">
      <c r="A144" s="588"/>
      <c r="B144" s="589"/>
      <c r="C144" s="590"/>
      <c r="D144" s="591"/>
      <c r="E144" s="592"/>
      <c r="F144" s="593"/>
      <c r="G144" s="593"/>
      <c r="H144" s="594"/>
      <c r="I144" s="592"/>
      <c r="J144" s="592"/>
      <c r="K144" s="592"/>
      <c r="L144" s="591"/>
    </row>
    <row r="145" spans="1:12" x14ac:dyDescent="0.3">
      <c r="A145" s="588"/>
      <c r="B145" s="589"/>
      <c r="C145" s="590"/>
      <c r="D145" s="591"/>
      <c r="E145" s="592"/>
      <c r="F145" s="593"/>
      <c r="G145" s="593"/>
      <c r="H145" s="594"/>
      <c r="I145" s="592"/>
      <c r="J145" s="592"/>
      <c r="K145" s="592"/>
      <c r="L145" s="591"/>
    </row>
    <row r="146" spans="1:12" x14ac:dyDescent="0.3">
      <c r="A146" s="588"/>
      <c r="B146" s="589"/>
      <c r="C146" s="590"/>
      <c r="D146" s="591"/>
      <c r="E146" s="592"/>
      <c r="F146" s="593"/>
      <c r="G146" s="593"/>
      <c r="H146" s="594"/>
      <c r="I146" s="592"/>
      <c r="J146" s="592"/>
      <c r="K146" s="592"/>
      <c r="L146" s="591"/>
    </row>
    <row r="147" spans="1:12" x14ac:dyDescent="0.3">
      <c r="A147" s="588"/>
      <c r="B147" s="589"/>
      <c r="C147" s="590"/>
      <c r="D147" s="591"/>
      <c r="E147" s="592"/>
      <c r="F147" s="593"/>
      <c r="G147" s="593"/>
      <c r="H147" s="594"/>
      <c r="I147" s="592"/>
      <c r="J147" s="592"/>
      <c r="K147" s="592"/>
      <c r="L147" s="591"/>
    </row>
    <row r="148" spans="1:12" x14ac:dyDescent="0.3">
      <c r="A148" s="588"/>
      <c r="B148" s="589"/>
      <c r="C148" s="590"/>
      <c r="D148" s="591"/>
      <c r="E148" s="592"/>
      <c r="F148" s="593"/>
      <c r="G148" s="593"/>
      <c r="H148" s="594"/>
      <c r="I148" s="592"/>
      <c r="J148" s="592"/>
      <c r="K148" s="592"/>
      <c r="L148" s="591"/>
    </row>
    <row r="149" spans="1:12" x14ac:dyDescent="0.3">
      <c r="A149" s="588"/>
      <c r="B149" s="589"/>
      <c r="C149" s="590"/>
      <c r="D149" s="591"/>
      <c r="E149" s="592"/>
      <c r="F149" s="593"/>
      <c r="G149" s="593"/>
      <c r="H149" s="594"/>
      <c r="I149" s="592"/>
      <c r="J149" s="592"/>
      <c r="K149" s="592"/>
      <c r="L149" s="591"/>
    </row>
    <row r="150" spans="1:12" x14ac:dyDescent="0.3">
      <c r="A150" s="588"/>
      <c r="B150" s="589"/>
      <c r="C150" s="590"/>
      <c r="D150" s="591"/>
      <c r="E150" s="592"/>
      <c r="F150" s="593"/>
      <c r="G150" s="593"/>
      <c r="H150" s="594"/>
      <c r="I150" s="592"/>
      <c r="J150" s="592"/>
      <c r="K150" s="592"/>
      <c r="L150" s="591"/>
    </row>
    <row r="151" spans="1:12" x14ac:dyDescent="0.3">
      <c r="A151" s="588"/>
      <c r="B151" s="595"/>
      <c r="C151" s="596"/>
      <c r="D151" s="591"/>
      <c r="E151" s="592"/>
      <c r="F151" s="593"/>
      <c r="G151" s="593"/>
      <c r="H151" s="594"/>
      <c r="I151" s="592"/>
      <c r="J151" s="592"/>
      <c r="K151" s="592"/>
      <c r="L151" s="591"/>
    </row>
    <row r="152" spans="1:12" x14ac:dyDescent="0.3">
      <c r="A152" s="588"/>
      <c r="B152" s="589"/>
      <c r="C152" s="590"/>
      <c r="D152" s="591"/>
      <c r="E152" s="592"/>
      <c r="F152" s="593"/>
      <c r="G152" s="593"/>
      <c r="H152" s="594"/>
      <c r="I152" s="592"/>
      <c r="J152" s="592"/>
      <c r="K152" s="592"/>
      <c r="L152" s="591"/>
    </row>
    <row r="153" spans="1:12" x14ac:dyDescent="0.3">
      <c r="A153" s="588"/>
      <c r="B153" s="589"/>
      <c r="C153" s="590"/>
      <c r="D153" s="591"/>
      <c r="E153" s="592"/>
      <c r="F153" s="593"/>
      <c r="G153" s="593"/>
      <c r="H153" s="594"/>
      <c r="I153" s="592"/>
      <c r="J153" s="592"/>
      <c r="K153" s="592"/>
      <c r="L153" s="591"/>
    </row>
    <row r="154" spans="1:12" x14ac:dyDescent="0.3">
      <c r="A154" s="588"/>
      <c r="B154" s="595"/>
      <c r="C154" s="590"/>
      <c r="D154" s="591"/>
      <c r="E154" s="592"/>
      <c r="F154" s="593"/>
      <c r="G154" s="593"/>
      <c r="H154" s="594"/>
      <c r="I154" s="592"/>
      <c r="J154" s="592"/>
      <c r="K154" s="592"/>
      <c r="L154" s="591"/>
    </row>
    <row r="155" spans="1:12" x14ac:dyDescent="0.3">
      <c r="A155" s="588"/>
      <c r="B155" s="595"/>
      <c r="C155" s="590"/>
      <c r="D155" s="591"/>
      <c r="E155" s="592"/>
      <c r="F155" s="593"/>
      <c r="G155" s="593"/>
      <c r="H155" s="594"/>
      <c r="I155" s="592"/>
      <c r="J155" s="592"/>
      <c r="K155" s="592"/>
      <c r="L155" s="591"/>
    </row>
    <row r="156" spans="1:12" x14ac:dyDescent="0.3">
      <c r="A156" s="588"/>
      <c r="B156" s="595"/>
      <c r="C156" s="596"/>
      <c r="D156" s="591"/>
      <c r="E156" s="592"/>
      <c r="F156" s="593"/>
      <c r="G156" s="593"/>
      <c r="H156" s="594"/>
      <c r="I156" s="592"/>
      <c r="J156" s="592"/>
      <c r="K156" s="592"/>
      <c r="L156" s="591"/>
    </row>
    <row r="157" spans="1:12" x14ac:dyDescent="0.3">
      <c r="A157" s="588"/>
      <c r="B157" s="595"/>
      <c r="C157" s="590"/>
      <c r="D157" s="591"/>
      <c r="E157" s="592"/>
      <c r="F157" s="593"/>
      <c r="G157" s="593"/>
      <c r="H157" s="594"/>
      <c r="I157" s="592"/>
      <c r="J157" s="592"/>
      <c r="K157" s="592"/>
      <c r="L157" s="591"/>
    </row>
    <row r="158" spans="1:12" x14ac:dyDescent="0.3">
      <c r="A158" s="588"/>
      <c r="B158" s="595"/>
      <c r="C158" s="590"/>
      <c r="D158" s="591"/>
      <c r="E158" s="592"/>
      <c r="F158" s="593"/>
      <c r="G158" s="593"/>
      <c r="H158" s="594"/>
      <c r="I158" s="592"/>
      <c r="J158" s="592"/>
      <c r="K158" s="592"/>
      <c r="L158" s="591"/>
    </row>
    <row r="159" spans="1:12" x14ac:dyDescent="0.3">
      <c r="A159" s="588"/>
      <c r="B159" s="595"/>
      <c r="C159" s="590"/>
      <c r="D159" s="591"/>
      <c r="E159" s="592"/>
      <c r="F159" s="593"/>
      <c r="G159" s="593"/>
      <c r="H159" s="594"/>
      <c r="I159" s="592"/>
      <c r="J159" s="592"/>
      <c r="K159" s="592"/>
      <c r="L159" s="591"/>
    </row>
    <row r="160" spans="1:12" x14ac:dyDescent="0.3">
      <c r="A160" s="588"/>
      <c r="B160" s="595"/>
      <c r="C160" s="590"/>
      <c r="D160" s="591"/>
      <c r="E160" s="592"/>
      <c r="F160" s="593"/>
      <c r="G160" s="593"/>
      <c r="H160" s="594"/>
      <c r="I160" s="592"/>
      <c r="J160" s="592"/>
      <c r="K160" s="592"/>
      <c r="L160" s="591"/>
    </row>
    <row r="161" spans="1:12" x14ac:dyDescent="0.3">
      <c r="A161" s="588"/>
      <c r="B161" s="595"/>
      <c r="C161" s="590"/>
      <c r="D161" s="591"/>
      <c r="E161" s="592"/>
      <c r="F161" s="593"/>
      <c r="G161" s="593"/>
      <c r="H161" s="594"/>
      <c r="I161" s="592"/>
      <c r="J161" s="592"/>
      <c r="K161" s="592"/>
      <c r="L161" s="591"/>
    </row>
    <row r="162" spans="1:12" x14ac:dyDescent="0.3">
      <c r="A162" s="588"/>
      <c r="B162" s="595"/>
      <c r="C162" s="590"/>
      <c r="D162" s="591"/>
      <c r="E162" s="592"/>
      <c r="F162" s="593"/>
      <c r="G162" s="593"/>
      <c r="H162" s="594"/>
      <c r="I162" s="592"/>
      <c r="J162" s="592"/>
      <c r="K162" s="592"/>
      <c r="L162" s="591"/>
    </row>
    <row r="163" spans="1:12" x14ac:dyDescent="0.3">
      <c r="A163" s="588"/>
      <c r="B163" s="595"/>
      <c r="C163" s="590"/>
      <c r="D163" s="591"/>
      <c r="E163" s="592"/>
      <c r="F163" s="593"/>
      <c r="G163" s="593"/>
      <c r="H163" s="594"/>
      <c r="I163" s="592"/>
      <c r="J163" s="592"/>
      <c r="K163" s="592"/>
      <c r="L163" s="591"/>
    </row>
    <row r="164" spans="1:12" x14ac:dyDescent="0.3">
      <c r="A164" s="588"/>
      <c r="B164" s="595"/>
      <c r="C164" s="590"/>
      <c r="D164" s="591"/>
      <c r="E164" s="592"/>
      <c r="F164" s="593"/>
      <c r="G164" s="593"/>
      <c r="H164" s="594"/>
      <c r="I164" s="592"/>
      <c r="J164" s="592"/>
      <c r="K164" s="592"/>
      <c r="L164" s="591"/>
    </row>
    <row r="165" spans="1:12" x14ac:dyDescent="0.3">
      <c r="A165" s="588"/>
      <c r="B165" s="595"/>
      <c r="C165" s="590"/>
      <c r="D165" s="591"/>
      <c r="E165" s="592"/>
      <c r="F165" s="593"/>
      <c r="G165" s="593"/>
      <c r="H165" s="594"/>
      <c r="I165" s="592"/>
      <c r="J165" s="592"/>
      <c r="K165" s="592"/>
      <c r="L165" s="591"/>
    </row>
    <row r="166" spans="1:12" x14ac:dyDescent="0.3">
      <c r="A166" s="588"/>
      <c r="B166" s="595"/>
      <c r="C166" s="590"/>
      <c r="D166" s="591"/>
      <c r="E166" s="592"/>
      <c r="F166" s="593"/>
      <c r="G166" s="593"/>
      <c r="H166" s="594"/>
      <c r="I166" s="592"/>
      <c r="J166" s="592"/>
      <c r="K166" s="592"/>
      <c r="L166" s="591"/>
    </row>
    <row r="167" spans="1:12" x14ac:dyDescent="0.3">
      <c r="A167" s="588"/>
      <c r="B167" s="595"/>
      <c r="C167" s="590"/>
      <c r="D167" s="591"/>
      <c r="E167" s="592"/>
      <c r="F167" s="593"/>
      <c r="G167" s="593"/>
      <c r="H167" s="594"/>
      <c r="I167" s="592"/>
      <c r="J167" s="592"/>
      <c r="K167" s="592"/>
      <c r="L167" s="591"/>
    </row>
    <row r="168" spans="1:12" x14ac:dyDescent="0.3">
      <c r="A168" s="588"/>
      <c r="B168" s="595"/>
      <c r="C168" s="590"/>
      <c r="D168" s="591"/>
      <c r="E168" s="592"/>
      <c r="F168" s="593"/>
      <c r="G168" s="593"/>
      <c r="H168" s="594"/>
      <c r="I168" s="592"/>
      <c r="J168" s="592"/>
      <c r="K168" s="592"/>
      <c r="L168" s="591"/>
    </row>
    <row r="169" spans="1:12" x14ac:dyDescent="0.3">
      <c r="A169" s="588"/>
      <c r="B169" s="595"/>
      <c r="C169" s="590"/>
      <c r="D169" s="591"/>
      <c r="E169" s="592"/>
      <c r="F169" s="593"/>
      <c r="G169" s="593"/>
      <c r="H169" s="594"/>
      <c r="I169" s="592"/>
      <c r="J169" s="592"/>
      <c r="K169" s="592"/>
      <c r="L169" s="591"/>
    </row>
    <row r="170" spans="1:12" x14ac:dyDescent="0.3">
      <c r="A170" s="588"/>
      <c r="B170" s="595"/>
      <c r="C170" s="590"/>
      <c r="D170" s="591"/>
      <c r="E170" s="592"/>
      <c r="F170" s="593"/>
      <c r="G170" s="593"/>
      <c r="H170" s="594"/>
      <c r="I170" s="592"/>
      <c r="J170" s="592"/>
      <c r="K170" s="592"/>
      <c r="L170" s="591"/>
    </row>
    <row r="171" spans="1:12" x14ac:dyDescent="0.3">
      <c r="A171" s="588"/>
      <c r="B171" s="595"/>
      <c r="C171" s="590"/>
      <c r="D171" s="591"/>
      <c r="E171" s="592"/>
      <c r="F171" s="593"/>
      <c r="G171" s="593"/>
      <c r="H171" s="594"/>
      <c r="I171" s="592"/>
      <c r="J171" s="592"/>
      <c r="K171" s="592"/>
      <c r="L171" s="591"/>
    </row>
    <row r="172" spans="1:12" x14ac:dyDescent="0.3">
      <c r="A172" s="588"/>
      <c r="B172" s="595"/>
      <c r="C172" s="590"/>
      <c r="D172" s="591"/>
      <c r="E172" s="592"/>
      <c r="F172" s="593"/>
      <c r="G172" s="593"/>
      <c r="H172" s="594"/>
      <c r="I172" s="592"/>
      <c r="J172" s="592"/>
      <c r="K172" s="592"/>
      <c r="L172" s="591"/>
    </row>
    <row r="173" spans="1:12" x14ac:dyDescent="0.3">
      <c r="A173" s="588"/>
      <c r="B173" s="595"/>
      <c r="C173" s="590"/>
      <c r="D173" s="591"/>
      <c r="E173" s="592"/>
      <c r="F173" s="593"/>
      <c r="G173" s="593"/>
      <c r="H173" s="594"/>
      <c r="I173" s="592"/>
      <c r="J173" s="592"/>
      <c r="K173" s="592"/>
      <c r="L173" s="591"/>
    </row>
    <row r="174" spans="1:12" x14ac:dyDescent="0.3">
      <c r="A174" s="588"/>
      <c r="B174" s="595"/>
      <c r="C174" s="590"/>
      <c r="D174" s="591"/>
      <c r="E174" s="592"/>
      <c r="F174" s="593"/>
      <c r="G174" s="593"/>
      <c r="H174" s="594"/>
      <c r="I174" s="592"/>
      <c r="J174" s="592"/>
      <c r="K174" s="592"/>
      <c r="L174" s="591"/>
    </row>
    <row r="175" spans="1:12" x14ac:dyDescent="0.3">
      <c r="A175" s="588"/>
      <c r="B175" s="595"/>
      <c r="C175" s="590"/>
      <c r="D175" s="591"/>
      <c r="E175" s="592"/>
      <c r="F175" s="593"/>
      <c r="G175" s="593"/>
      <c r="H175" s="594"/>
      <c r="I175" s="592"/>
      <c r="J175" s="592"/>
      <c r="K175" s="592"/>
      <c r="L175" s="591"/>
    </row>
    <row r="176" spans="1:12" x14ac:dyDescent="0.3">
      <c r="A176" s="588"/>
      <c r="B176" s="589"/>
      <c r="C176" s="590"/>
      <c r="D176" s="591"/>
      <c r="E176" s="592"/>
      <c r="F176" s="593"/>
      <c r="G176" s="593"/>
      <c r="H176" s="594"/>
      <c r="I176" s="592"/>
      <c r="J176" s="592"/>
      <c r="K176" s="592"/>
      <c r="L176" s="591"/>
    </row>
    <row r="177" spans="1:12" x14ac:dyDescent="0.3">
      <c r="A177" s="588"/>
      <c r="B177" s="589"/>
      <c r="C177" s="590"/>
      <c r="D177" s="591"/>
      <c r="E177" s="592"/>
      <c r="F177" s="593"/>
      <c r="G177" s="593"/>
      <c r="H177" s="594"/>
      <c r="I177" s="592"/>
      <c r="J177" s="592"/>
      <c r="K177" s="592"/>
      <c r="L177" s="591"/>
    </row>
    <row r="178" spans="1:12" x14ac:dyDescent="0.3">
      <c r="A178" s="588"/>
      <c r="B178" s="589"/>
      <c r="C178" s="590"/>
      <c r="D178" s="591"/>
      <c r="E178" s="592"/>
      <c r="F178" s="593"/>
      <c r="G178" s="593"/>
      <c r="H178" s="594"/>
      <c r="I178" s="592"/>
      <c r="J178" s="592"/>
      <c r="K178" s="592"/>
      <c r="L178" s="591"/>
    </row>
    <row r="179" spans="1:12" x14ac:dyDescent="0.3">
      <c r="A179" s="588"/>
      <c r="B179" s="589"/>
      <c r="C179" s="590"/>
      <c r="D179" s="591"/>
      <c r="E179" s="592"/>
      <c r="F179" s="593"/>
      <c r="G179" s="593"/>
      <c r="H179" s="594"/>
      <c r="I179" s="592"/>
      <c r="J179" s="592"/>
      <c r="K179" s="592"/>
      <c r="L179" s="591"/>
    </row>
    <row r="180" spans="1:12" x14ac:dyDescent="0.3">
      <c r="A180" s="588"/>
      <c r="B180" s="589"/>
      <c r="C180" s="590"/>
      <c r="D180" s="591"/>
      <c r="E180" s="592"/>
      <c r="F180" s="593"/>
      <c r="G180" s="593"/>
      <c r="H180" s="594"/>
      <c r="I180" s="592"/>
      <c r="J180" s="592"/>
      <c r="K180" s="592"/>
      <c r="L180" s="591"/>
    </row>
    <row r="181" spans="1:12" x14ac:dyDescent="0.3">
      <c r="A181" s="588"/>
      <c r="B181" s="589"/>
      <c r="C181" s="590"/>
      <c r="D181" s="591"/>
      <c r="E181" s="592"/>
      <c r="F181" s="593"/>
      <c r="G181" s="593"/>
      <c r="H181" s="594"/>
      <c r="I181" s="592"/>
      <c r="J181" s="592"/>
      <c r="K181" s="592"/>
      <c r="L181" s="591"/>
    </row>
    <row r="182" spans="1:12" x14ac:dyDescent="0.3">
      <c r="A182" s="588"/>
      <c r="B182" s="589"/>
      <c r="C182" s="590"/>
      <c r="D182" s="591"/>
      <c r="E182" s="592"/>
      <c r="F182" s="593"/>
      <c r="G182" s="593"/>
      <c r="H182" s="594"/>
      <c r="I182" s="592"/>
      <c r="J182" s="592"/>
      <c r="K182" s="592"/>
      <c r="L182" s="591"/>
    </row>
    <row r="183" spans="1:12" x14ac:dyDescent="0.3">
      <c r="A183" s="588"/>
      <c r="B183" s="589"/>
      <c r="C183" s="590"/>
      <c r="D183" s="591"/>
      <c r="E183" s="592"/>
      <c r="F183" s="593"/>
      <c r="G183" s="593"/>
      <c r="H183" s="594"/>
      <c r="I183" s="592"/>
      <c r="J183" s="592"/>
      <c r="K183" s="592"/>
      <c r="L183" s="591"/>
    </row>
    <row r="184" spans="1:12" x14ac:dyDescent="0.3">
      <c r="A184" s="588"/>
      <c r="B184" s="589"/>
      <c r="C184" s="590"/>
      <c r="D184" s="591"/>
      <c r="E184" s="592"/>
      <c r="F184" s="593"/>
      <c r="G184" s="593"/>
      <c r="H184" s="594"/>
      <c r="I184" s="592"/>
      <c r="J184" s="592"/>
      <c r="K184" s="592"/>
      <c r="L184" s="591"/>
    </row>
    <row r="185" spans="1:12" x14ac:dyDescent="0.3">
      <c r="A185" s="588"/>
      <c r="B185" s="589"/>
      <c r="C185" s="590"/>
      <c r="D185" s="591"/>
      <c r="E185" s="592"/>
      <c r="F185" s="593"/>
      <c r="G185" s="593"/>
      <c r="H185" s="594"/>
      <c r="I185" s="592"/>
      <c r="J185" s="592"/>
      <c r="K185" s="592"/>
      <c r="L185" s="591"/>
    </row>
    <row r="186" spans="1:12" x14ac:dyDescent="0.3">
      <c r="A186" s="588"/>
      <c r="B186" s="589"/>
      <c r="C186" s="590"/>
      <c r="D186" s="591"/>
      <c r="E186" s="592"/>
      <c r="F186" s="593"/>
      <c r="G186" s="593"/>
      <c r="H186" s="594"/>
      <c r="I186" s="592"/>
      <c r="J186" s="592"/>
      <c r="K186" s="592"/>
      <c r="L186" s="591"/>
    </row>
    <row r="187" spans="1:12" x14ac:dyDescent="0.3">
      <c r="A187" s="588"/>
      <c r="B187" s="589"/>
      <c r="C187" s="590"/>
      <c r="D187" s="591"/>
      <c r="E187" s="592"/>
      <c r="F187" s="593"/>
      <c r="G187" s="593"/>
      <c r="H187" s="594"/>
      <c r="I187" s="592"/>
      <c r="J187" s="592"/>
      <c r="K187" s="592"/>
      <c r="L187" s="591"/>
    </row>
    <row r="188" spans="1:12" x14ac:dyDescent="0.3">
      <c r="A188" s="588"/>
      <c r="B188" s="589"/>
      <c r="C188" s="590"/>
      <c r="D188" s="591"/>
      <c r="E188" s="592"/>
      <c r="F188" s="593"/>
      <c r="G188" s="593"/>
      <c r="H188" s="594"/>
      <c r="I188" s="592"/>
      <c r="J188" s="592"/>
      <c r="K188" s="592"/>
      <c r="L188" s="591"/>
    </row>
    <row r="189" spans="1:12" x14ac:dyDescent="0.3">
      <c r="A189" s="588"/>
      <c r="B189" s="589"/>
      <c r="C189" s="590"/>
      <c r="D189" s="591"/>
      <c r="E189" s="592"/>
      <c r="F189" s="593"/>
      <c r="G189" s="593"/>
      <c r="H189" s="594"/>
      <c r="I189" s="592"/>
      <c r="J189" s="592"/>
      <c r="K189" s="592"/>
      <c r="L189" s="591"/>
    </row>
    <row r="190" spans="1:12" x14ac:dyDescent="0.3">
      <c r="A190" s="588"/>
      <c r="B190" s="589"/>
      <c r="C190" s="590"/>
      <c r="D190" s="591"/>
      <c r="E190" s="592"/>
      <c r="F190" s="593"/>
      <c r="G190" s="593"/>
      <c r="H190" s="594"/>
      <c r="I190" s="592"/>
      <c r="J190" s="592"/>
      <c r="K190" s="592"/>
      <c r="L190" s="591"/>
    </row>
    <row r="191" spans="1:12" x14ac:dyDescent="0.3">
      <c r="A191" s="588"/>
      <c r="B191" s="589"/>
      <c r="C191" s="590"/>
      <c r="D191" s="591"/>
      <c r="E191" s="592"/>
      <c r="F191" s="593"/>
      <c r="G191" s="593"/>
      <c r="H191" s="594"/>
      <c r="I191" s="592"/>
      <c r="J191" s="592"/>
      <c r="K191" s="592"/>
      <c r="L191" s="591"/>
    </row>
    <row r="192" spans="1:12" x14ac:dyDescent="0.3">
      <c r="A192" s="588"/>
      <c r="B192" s="589"/>
      <c r="C192" s="590"/>
      <c r="D192" s="591"/>
      <c r="E192" s="592"/>
      <c r="F192" s="593"/>
      <c r="G192" s="593"/>
      <c r="H192" s="594"/>
      <c r="I192" s="592"/>
      <c r="J192" s="592"/>
      <c r="K192" s="592"/>
      <c r="L192" s="591"/>
    </row>
    <row r="193" spans="1:12" x14ac:dyDescent="0.3">
      <c r="A193" s="588"/>
      <c r="B193" s="589"/>
      <c r="C193" s="590"/>
      <c r="D193" s="591"/>
      <c r="E193" s="592"/>
      <c r="F193" s="593"/>
      <c r="G193" s="593"/>
      <c r="H193" s="594"/>
      <c r="I193" s="592"/>
      <c r="J193" s="592"/>
      <c r="K193" s="592"/>
      <c r="L193" s="591"/>
    </row>
    <row r="194" spans="1:12" x14ac:dyDescent="0.3">
      <c r="A194" s="588"/>
      <c r="B194" s="589"/>
      <c r="C194" s="590"/>
      <c r="D194" s="591"/>
      <c r="E194" s="592"/>
      <c r="F194" s="593"/>
      <c r="G194" s="593"/>
      <c r="H194" s="594"/>
      <c r="I194" s="592"/>
      <c r="J194" s="592"/>
      <c r="K194" s="592"/>
      <c r="L194" s="591"/>
    </row>
    <row r="195" spans="1:12" x14ac:dyDescent="0.3">
      <c r="A195" s="588"/>
      <c r="B195" s="589"/>
      <c r="C195" s="590"/>
      <c r="D195" s="591"/>
      <c r="E195" s="592"/>
      <c r="F195" s="591"/>
      <c r="G195" s="593"/>
      <c r="H195" s="593"/>
      <c r="I195" s="592"/>
      <c r="J195" s="592"/>
      <c r="K195" s="592"/>
      <c r="L195" s="591"/>
    </row>
    <row r="196" spans="1:12" x14ac:dyDescent="0.3">
      <c r="A196" s="588"/>
      <c r="B196" s="595"/>
      <c r="C196" s="596"/>
      <c r="D196" s="591"/>
      <c r="E196" s="592"/>
      <c r="F196" s="591"/>
      <c r="G196" s="593"/>
      <c r="H196" s="593"/>
      <c r="I196" s="592"/>
      <c r="J196" s="592"/>
      <c r="K196" s="592"/>
      <c r="L196" s="591"/>
    </row>
    <row r="197" spans="1:12" x14ac:dyDescent="0.3">
      <c r="A197" s="588"/>
      <c r="B197" s="595"/>
      <c r="C197" s="590"/>
      <c r="D197" s="591"/>
      <c r="E197" s="592"/>
      <c r="F197" s="591"/>
      <c r="G197" s="593"/>
      <c r="H197" s="593"/>
      <c r="I197" s="592"/>
      <c r="J197" s="592"/>
      <c r="K197" s="592"/>
      <c r="L197" s="591"/>
    </row>
    <row r="198" spans="1:12" x14ac:dyDescent="0.3">
      <c r="A198" s="588"/>
      <c r="B198" s="595"/>
      <c r="C198" s="590"/>
      <c r="D198" s="591"/>
      <c r="E198" s="592"/>
      <c r="F198" s="591"/>
      <c r="G198" s="593"/>
      <c r="H198" s="593"/>
      <c r="I198" s="592"/>
      <c r="J198" s="592"/>
      <c r="K198" s="592"/>
      <c r="L198" s="591"/>
    </row>
    <row r="199" spans="1:12" x14ac:dyDescent="0.3">
      <c r="A199" s="588"/>
      <c r="B199" s="595"/>
      <c r="C199" s="590"/>
      <c r="D199" s="591"/>
      <c r="E199" s="592"/>
      <c r="F199" s="591"/>
      <c r="G199" s="593"/>
      <c r="H199" s="593"/>
      <c r="I199" s="592"/>
      <c r="J199" s="592"/>
      <c r="K199" s="592"/>
      <c r="L199" s="591"/>
    </row>
    <row r="200" spans="1:12" x14ac:dyDescent="0.3">
      <c r="A200" s="588"/>
      <c r="B200" s="595"/>
      <c r="C200" s="590"/>
      <c r="D200" s="591"/>
      <c r="E200" s="592"/>
      <c r="F200" s="591"/>
      <c r="G200" s="593"/>
      <c r="H200" s="593"/>
      <c r="I200" s="592"/>
      <c r="J200" s="592"/>
      <c r="K200" s="592"/>
      <c r="L200" s="591"/>
    </row>
    <row r="201" spans="1:12" x14ac:dyDescent="0.3">
      <c r="A201" s="588"/>
      <c r="B201" s="595"/>
      <c r="C201" s="590"/>
      <c r="D201" s="591"/>
      <c r="E201" s="592"/>
      <c r="F201" s="591"/>
      <c r="G201" s="593"/>
      <c r="H201" s="593"/>
      <c r="I201" s="592"/>
      <c r="J201" s="592"/>
      <c r="K201" s="592"/>
      <c r="L201" s="591"/>
    </row>
    <row r="202" spans="1:12" x14ac:dyDescent="0.3">
      <c r="A202" s="588"/>
      <c r="B202" s="589"/>
      <c r="C202" s="590"/>
      <c r="D202" s="591"/>
      <c r="E202" s="592"/>
      <c r="F202" s="591"/>
      <c r="G202" s="593"/>
      <c r="H202" s="593"/>
      <c r="I202" s="592"/>
      <c r="J202" s="592"/>
      <c r="K202" s="592"/>
      <c r="L202" s="591"/>
    </row>
    <row r="203" spans="1:12" x14ac:dyDescent="0.3">
      <c r="A203" s="588"/>
      <c r="B203" s="595"/>
      <c r="C203" s="590"/>
      <c r="D203" s="591"/>
      <c r="E203" s="592"/>
      <c r="F203" s="591"/>
      <c r="G203" s="593"/>
      <c r="H203" s="593"/>
      <c r="I203" s="592"/>
      <c r="J203" s="592"/>
      <c r="K203" s="592"/>
      <c r="L203" s="591"/>
    </row>
    <row r="204" spans="1:12" x14ac:dyDescent="0.3">
      <c r="A204" s="588"/>
      <c r="B204" s="595"/>
      <c r="C204" s="590"/>
      <c r="D204" s="591"/>
      <c r="E204" s="592"/>
      <c r="F204" s="591"/>
      <c r="G204" s="593"/>
      <c r="H204" s="593"/>
      <c r="I204" s="592"/>
      <c r="J204" s="592"/>
      <c r="K204" s="592"/>
      <c r="L204" s="591"/>
    </row>
    <row r="205" spans="1:12" x14ac:dyDescent="0.3">
      <c r="A205" s="588"/>
      <c r="B205" s="595"/>
      <c r="C205" s="590"/>
      <c r="D205" s="591"/>
      <c r="E205" s="592"/>
      <c r="F205" s="591"/>
      <c r="G205" s="593"/>
      <c r="H205" s="594"/>
      <c r="I205" s="592"/>
      <c r="J205" s="592"/>
      <c r="K205" s="592"/>
      <c r="L205" s="591"/>
    </row>
    <row r="206" spans="1:12" x14ac:dyDescent="0.3">
      <c r="A206" s="588"/>
      <c r="B206" s="595"/>
      <c r="C206" s="590"/>
      <c r="D206" s="591"/>
      <c r="E206" s="592"/>
      <c r="F206" s="591"/>
      <c r="G206" s="593"/>
      <c r="H206" s="594"/>
      <c r="I206" s="592"/>
      <c r="J206" s="592"/>
      <c r="K206" s="592"/>
      <c r="L206" s="591"/>
    </row>
    <row r="207" spans="1:12" x14ac:dyDescent="0.3">
      <c r="A207" s="588"/>
      <c r="B207" s="595"/>
      <c r="C207" s="590"/>
      <c r="D207" s="591"/>
      <c r="E207" s="592"/>
      <c r="F207" s="591"/>
      <c r="G207" s="593"/>
      <c r="H207" s="593"/>
      <c r="I207" s="592"/>
      <c r="J207" s="592"/>
      <c r="K207" s="592"/>
      <c r="L207" s="591"/>
    </row>
    <row r="208" spans="1:12" x14ac:dyDescent="0.3">
      <c r="A208" s="588"/>
      <c r="B208" s="595"/>
      <c r="C208" s="590"/>
      <c r="D208" s="591"/>
      <c r="E208" s="592"/>
      <c r="F208" s="591"/>
      <c r="G208" s="593"/>
      <c r="H208" s="593"/>
      <c r="I208" s="592"/>
      <c r="J208" s="592"/>
      <c r="K208" s="592"/>
      <c r="L208" s="591"/>
    </row>
    <row r="209" spans="1:12" x14ac:dyDescent="0.3">
      <c r="A209" s="588"/>
      <c r="B209" s="595"/>
      <c r="C209" s="590"/>
      <c r="D209" s="591"/>
      <c r="E209" s="592"/>
      <c r="F209" s="593"/>
      <c r="G209" s="593"/>
      <c r="H209" s="594"/>
      <c r="I209" s="592"/>
      <c r="J209" s="592"/>
      <c r="K209" s="592"/>
      <c r="L209" s="591"/>
    </row>
    <row r="210" spans="1:12" x14ac:dyDescent="0.3">
      <c r="A210" s="588"/>
      <c r="B210" s="595"/>
      <c r="C210" s="590"/>
      <c r="D210" s="591"/>
      <c r="E210" s="592"/>
      <c r="F210" s="593"/>
      <c r="G210" s="593"/>
      <c r="H210" s="594"/>
      <c r="I210" s="592"/>
      <c r="J210" s="592"/>
      <c r="K210" s="592"/>
      <c r="L210" s="591"/>
    </row>
    <row r="211" spans="1:12" x14ac:dyDescent="0.3">
      <c r="A211" s="588"/>
      <c r="B211" s="595"/>
      <c r="C211" s="590"/>
      <c r="D211" s="591"/>
      <c r="E211" s="592"/>
      <c r="F211" s="593"/>
      <c r="G211" s="593"/>
      <c r="H211" s="593"/>
      <c r="I211" s="592"/>
      <c r="J211" s="592"/>
      <c r="K211" s="592"/>
      <c r="L211" s="591"/>
    </row>
    <row r="212" spans="1:12" x14ac:dyDescent="0.3">
      <c r="A212" s="588"/>
      <c r="B212" s="595"/>
      <c r="C212" s="590"/>
      <c r="D212" s="591"/>
      <c r="E212" s="592"/>
      <c r="F212" s="591"/>
      <c r="G212" s="593"/>
      <c r="H212" s="593"/>
      <c r="I212" s="592"/>
      <c r="J212" s="592"/>
      <c r="K212" s="592"/>
      <c r="L212" s="591"/>
    </row>
    <row r="213" spans="1:12" x14ac:dyDescent="0.3">
      <c r="A213" s="588"/>
      <c r="B213" s="589"/>
      <c r="C213" s="590"/>
      <c r="D213" s="591"/>
      <c r="E213" s="592"/>
      <c r="F213" s="591"/>
      <c r="G213" s="593"/>
      <c r="H213" s="593"/>
      <c r="I213" s="592"/>
      <c r="J213" s="592"/>
      <c r="K213" s="592"/>
      <c r="L213" s="591"/>
    </row>
    <row r="214" spans="1:12" x14ac:dyDescent="0.3">
      <c r="A214" s="588"/>
      <c r="B214" s="595"/>
      <c r="C214" s="590"/>
      <c r="D214" s="591"/>
      <c r="E214" s="592"/>
      <c r="F214" s="591"/>
      <c r="G214" s="593"/>
      <c r="H214" s="593"/>
      <c r="I214" s="592"/>
      <c r="J214" s="592"/>
      <c r="K214" s="592"/>
      <c r="L214" s="591"/>
    </row>
    <row r="215" spans="1:12" x14ac:dyDescent="0.3">
      <c r="A215" s="588"/>
      <c r="B215" s="595"/>
      <c r="C215" s="590"/>
      <c r="D215" s="591"/>
      <c r="E215" s="592"/>
      <c r="F215" s="591"/>
      <c r="G215" s="593"/>
      <c r="H215" s="593"/>
      <c r="I215" s="592"/>
      <c r="J215" s="592"/>
      <c r="K215" s="592"/>
      <c r="L215" s="591"/>
    </row>
    <row r="216" spans="1:12" x14ac:dyDescent="0.3">
      <c r="A216" s="588"/>
      <c r="B216" s="595"/>
      <c r="C216" s="590"/>
      <c r="D216" s="591"/>
      <c r="E216" s="592"/>
      <c r="F216" s="591"/>
      <c r="G216" s="593"/>
      <c r="H216" s="593"/>
      <c r="I216" s="592"/>
      <c r="J216" s="592"/>
      <c r="K216" s="592"/>
      <c r="L216" s="591"/>
    </row>
    <row r="217" spans="1:12" x14ac:dyDescent="0.3">
      <c r="A217" s="588"/>
      <c r="B217" s="595"/>
      <c r="C217" s="590"/>
      <c r="D217" s="591"/>
      <c r="E217" s="592"/>
      <c r="F217" s="591"/>
      <c r="G217" s="593"/>
      <c r="H217" s="593"/>
      <c r="I217" s="592"/>
      <c r="J217" s="592"/>
      <c r="K217" s="592"/>
      <c r="L217" s="591"/>
    </row>
    <row r="218" spans="1:12" x14ac:dyDescent="0.3">
      <c r="A218" s="588"/>
      <c r="B218" s="595"/>
      <c r="C218" s="590"/>
      <c r="D218" s="591"/>
      <c r="E218" s="592"/>
      <c r="F218" s="591"/>
      <c r="G218" s="593"/>
      <c r="H218" s="593"/>
      <c r="I218" s="592"/>
      <c r="J218" s="592"/>
      <c r="K218" s="592"/>
      <c r="L218" s="591"/>
    </row>
    <row r="219" spans="1:12" x14ac:dyDescent="0.3">
      <c r="A219" s="588"/>
      <c r="B219" s="595"/>
      <c r="C219" s="590"/>
      <c r="D219" s="591"/>
      <c r="E219" s="592"/>
      <c r="F219" s="591"/>
      <c r="G219" s="593"/>
      <c r="H219" s="593"/>
      <c r="I219" s="592"/>
      <c r="J219" s="592"/>
      <c r="K219" s="592"/>
      <c r="L219" s="591"/>
    </row>
    <row r="220" spans="1:12" x14ac:dyDescent="0.3">
      <c r="A220" s="588"/>
      <c r="B220" s="595"/>
      <c r="C220" s="590"/>
      <c r="D220" s="591"/>
      <c r="E220" s="592"/>
      <c r="F220" s="591"/>
      <c r="G220" s="593"/>
      <c r="H220" s="593"/>
      <c r="I220" s="592"/>
      <c r="J220" s="592"/>
      <c r="K220" s="592"/>
      <c r="L220" s="591"/>
    </row>
    <row r="221" spans="1:12" x14ac:dyDescent="0.3">
      <c r="A221" s="588"/>
      <c r="B221" s="595"/>
      <c r="C221" s="590"/>
      <c r="D221" s="591"/>
      <c r="E221" s="592"/>
      <c r="F221" s="591"/>
      <c r="G221" s="593"/>
      <c r="H221" s="593"/>
      <c r="I221" s="592"/>
      <c r="J221" s="592"/>
      <c r="K221" s="592"/>
      <c r="L221" s="591"/>
    </row>
    <row r="222" spans="1:12" x14ac:dyDescent="0.3">
      <c r="A222" s="588"/>
      <c r="B222" s="595"/>
      <c r="C222" s="590"/>
      <c r="D222" s="591"/>
      <c r="E222" s="592"/>
      <c r="F222" s="591"/>
      <c r="G222" s="593"/>
      <c r="H222" s="593"/>
      <c r="I222" s="592"/>
      <c r="J222" s="592"/>
      <c r="K222" s="592"/>
      <c r="L222" s="591"/>
    </row>
    <row r="223" spans="1:12" x14ac:dyDescent="0.3">
      <c r="A223" s="588"/>
      <c r="B223" s="595"/>
      <c r="C223" s="590"/>
      <c r="D223" s="591"/>
      <c r="E223" s="592"/>
      <c r="F223" s="591"/>
      <c r="G223" s="593"/>
      <c r="H223" s="593"/>
      <c r="I223" s="592"/>
      <c r="J223" s="592"/>
      <c r="K223" s="592"/>
      <c r="L223" s="591"/>
    </row>
    <row r="224" spans="1:12" x14ac:dyDescent="0.3">
      <c r="A224" s="588"/>
      <c r="B224" s="595"/>
      <c r="C224" s="596"/>
      <c r="D224" s="591"/>
      <c r="E224" s="592"/>
      <c r="F224" s="591"/>
      <c r="G224" s="593"/>
      <c r="H224" s="593"/>
      <c r="I224" s="592"/>
      <c r="J224" s="592"/>
      <c r="K224" s="592"/>
      <c r="L224" s="591"/>
    </row>
    <row r="225" spans="1:12" x14ac:dyDescent="0.3">
      <c r="A225" s="588"/>
      <c r="B225" s="595"/>
      <c r="C225" s="590"/>
      <c r="D225" s="591"/>
      <c r="E225" s="592"/>
      <c r="F225" s="591"/>
      <c r="G225" s="593"/>
      <c r="H225" s="593"/>
      <c r="I225" s="592"/>
      <c r="J225" s="592"/>
      <c r="K225" s="592"/>
      <c r="L225" s="591"/>
    </row>
    <row r="226" spans="1:12" x14ac:dyDescent="0.3">
      <c r="A226" s="588"/>
      <c r="B226" s="595"/>
      <c r="C226" s="590"/>
      <c r="D226" s="591"/>
      <c r="E226" s="592"/>
      <c r="F226" s="593"/>
      <c r="G226" s="593"/>
      <c r="H226" s="593"/>
      <c r="I226" s="592"/>
      <c r="J226" s="592"/>
      <c r="K226" s="592"/>
      <c r="L226" s="593"/>
    </row>
    <row r="227" spans="1:12" x14ac:dyDescent="0.3">
      <c r="A227" s="588"/>
      <c r="B227" s="589"/>
      <c r="C227" s="590"/>
      <c r="D227" s="591"/>
      <c r="E227" s="592"/>
      <c r="F227" s="593"/>
      <c r="G227" s="593"/>
      <c r="H227" s="593"/>
      <c r="I227" s="592"/>
      <c r="J227" s="592"/>
      <c r="K227" s="592"/>
      <c r="L227" s="593"/>
    </row>
    <row r="228" spans="1:12" x14ac:dyDescent="0.3">
      <c r="A228" s="588"/>
      <c r="B228" s="589"/>
      <c r="C228" s="590"/>
      <c r="D228" s="591"/>
      <c r="E228" s="592"/>
      <c r="F228" s="593"/>
      <c r="G228" s="593"/>
      <c r="H228" s="593"/>
      <c r="I228" s="592"/>
      <c r="J228" s="592"/>
      <c r="K228" s="592"/>
      <c r="L228" s="593"/>
    </row>
    <row r="229" spans="1:12" x14ac:dyDescent="0.3">
      <c r="A229" s="588"/>
      <c r="B229" s="589"/>
      <c r="C229" s="590"/>
      <c r="D229" s="591"/>
      <c r="E229" s="592"/>
      <c r="F229" s="593"/>
      <c r="G229" s="593"/>
      <c r="H229" s="593"/>
      <c r="I229" s="592"/>
      <c r="J229" s="592"/>
      <c r="K229" s="592"/>
      <c r="L229" s="593"/>
    </row>
    <row r="230" spans="1:12" x14ac:dyDescent="0.3">
      <c r="A230" s="588"/>
      <c r="B230" s="589"/>
      <c r="C230" s="590"/>
      <c r="D230" s="591"/>
      <c r="E230" s="592"/>
      <c r="F230" s="593"/>
      <c r="G230" s="593"/>
      <c r="H230" s="593"/>
      <c r="I230" s="592"/>
      <c r="J230" s="592"/>
      <c r="K230" s="592"/>
      <c r="L230" s="593"/>
    </row>
    <row r="231" spans="1:12" x14ac:dyDescent="0.3">
      <c r="A231" s="588"/>
      <c r="B231" s="589"/>
      <c r="C231" s="590"/>
      <c r="D231" s="591"/>
      <c r="E231" s="592"/>
      <c r="F231" s="593"/>
      <c r="G231" s="593"/>
      <c r="H231" s="593"/>
      <c r="I231" s="592"/>
      <c r="J231" s="592"/>
      <c r="K231" s="592"/>
      <c r="L231" s="593"/>
    </row>
    <row r="232" spans="1:12" x14ac:dyDescent="0.3">
      <c r="A232" s="588"/>
      <c r="B232" s="589"/>
      <c r="C232" s="590"/>
      <c r="D232" s="591"/>
      <c r="E232" s="592"/>
      <c r="F232" s="593"/>
      <c r="G232" s="593"/>
      <c r="H232" s="593"/>
      <c r="I232" s="592"/>
      <c r="J232" s="592"/>
      <c r="K232" s="592"/>
      <c r="L232" s="593"/>
    </row>
    <row r="233" spans="1:12" x14ac:dyDescent="0.3">
      <c r="A233" s="588"/>
      <c r="B233" s="595"/>
      <c r="C233" s="590"/>
      <c r="D233" s="591"/>
      <c r="E233" s="592"/>
      <c r="F233" s="593"/>
      <c r="G233" s="593"/>
      <c r="H233" s="593"/>
      <c r="I233" s="592"/>
      <c r="J233" s="592"/>
      <c r="K233" s="592"/>
      <c r="L233" s="593"/>
    </row>
    <row r="234" spans="1:12" x14ac:dyDescent="0.3">
      <c r="A234" s="588"/>
      <c r="B234" s="595"/>
      <c r="C234" s="590"/>
      <c r="D234" s="591"/>
      <c r="E234" s="592"/>
      <c r="F234" s="593"/>
      <c r="G234" s="593"/>
      <c r="H234" s="593"/>
      <c r="I234" s="592"/>
      <c r="J234" s="592"/>
      <c r="K234" s="592"/>
      <c r="L234" s="593"/>
    </row>
    <row r="235" spans="1:12" x14ac:dyDescent="0.3">
      <c r="A235" s="588"/>
      <c r="B235" s="595"/>
      <c r="C235" s="590"/>
      <c r="D235" s="591"/>
      <c r="E235" s="592"/>
      <c r="F235" s="593"/>
      <c r="G235" s="593"/>
      <c r="H235" s="593"/>
      <c r="I235" s="592"/>
      <c r="J235" s="592"/>
      <c r="K235" s="592"/>
      <c r="L235" s="593"/>
    </row>
    <row r="236" spans="1:12" x14ac:dyDescent="0.3">
      <c r="A236" s="588"/>
      <c r="B236" s="595"/>
      <c r="C236" s="590"/>
      <c r="D236" s="591"/>
      <c r="E236" s="592"/>
      <c r="F236" s="593"/>
      <c r="G236" s="593"/>
      <c r="H236" s="593"/>
      <c r="I236" s="592"/>
      <c r="J236" s="592"/>
      <c r="K236" s="592"/>
      <c r="L236" s="593"/>
    </row>
    <row r="237" spans="1:12" x14ac:dyDescent="0.3">
      <c r="A237" s="588"/>
      <c r="B237" s="595"/>
      <c r="C237" s="590"/>
      <c r="D237" s="591"/>
      <c r="E237" s="592"/>
      <c r="F237" s="593"/>
      <c r="G237" s="593"/>
      <c r="H237" s="593"/>
      <c r="I237" s="592"/>
      <c r="J237" s="592"/>
      <c r="K237" s="592"/>
      <c r="L237" s="593"/>
    </row>
    <row r="238" spans="1:12" x14ac:dyDescent="0.3">
      <c r="A238" s="588"/>
      <c r="B238" s="595"/>
      <c r="C238" s="590"/>
      <c r="D238" s="591"/>
      <c r="E238" s="592"/>
      <c r="F238" s="593"/>
      <c r="G238" s="593"/>
      <c r="H238" s="593"/>
      <c r="I238" s="592"/>
      <c r="J238" s="592"/>
      <c r="K238" s="592"/>
      <c r="L238" s="593"/>
    </row>
    <row r="239" spans="1:12" x14ac:dyDescent="0.3">
      <c r="A239" s="588"/>
      <c r="B239" s="595"/>
      <c r="C239" s="590"/>
      <c r="D239" s="591"/>
      <c r="E239" s="592"/>
      <c r="F239" s="593"/>
      <c r="G239" s="593"/>
      <c r="H239" s="593"/>
      <c r="I239" s="592"/>
      <c r="J239" s="592"/>
      <c r="K239" s="592"/>
      <c r="L239" s="593"/>
    </row>
    <row r="240" spans="1:12" x14ac:dyDescent="0.3">
      <c r="A240" s="588"/>
      <c r="B240" s="595"/>
      <c r="C240" s="590"/>
      <c r="D240" s="591"/>
      <c r="E240" s="592"/>
      <c r="F240" s="593"/>
      <c r="G240" s="593"/>
      <c r="H240" s="593"/>
      <c r="I240" s="592"/>
      <c r="J240" s="592"/>
      <c r="K240" s="592"/>
      <c r="L240" s="593"/>
    </row>
    <row r="241" spans="1:12" x14ac:dyDescent="0.3">
      <c r="A241" s="588"/>
      <c r="B241" s="595"/>
      <c r="C241" s="590"/>
      <c r="D241" s="591"/>
      <c r="E241" s="592"/>
      <c r="F241" s="593"/>
      <c r="G241" s="593"/>
      <c r="H241" s="594"/>
      <c r="I241" s="592"/>
      <c r="J241" s="592"/>
      <c r="K241" s="592"/>
      <c r="L241" s="591"/>
    </row>
    <row r="242" spans="1:12" x14ac:dyDescent="0.3">
      <c r="A242" s="588"/>
      <c r="B242" s="595"/>
      <c r="C242" s="590"/>
      <c r="D242" s="591"/>
      <c r="E242" s="592"/>
      <c r="F242" s="593"/>
      <c r="G242" s="593"/>
      <c r="H242" s="594"/>
      <c r="I242" s="592"/>
      <c r="J242" s="592"/>
      <c r="K242" s="592"/>
      <c r="L242" s="591"/>
    </row>
    <row r="243" spans="1:12" x14ac:dyDescent="0.3">
      <c r="A243" s="588"/>
      <c r="B243" s="595"/>
      <c r="C243" s="590"/>
      <c r="D243" s="591"/>
      <c r="E243" s="592"/>
      <c r="F243" s="593"/>
      <c r="G243" s="593"/>
      <c r="H243" s="594"/>
      <c r="I243" s="592"/>
      <c r="J243" s="592"/>
      <c r="K243" s="592"/>
      <c r="L243" s="591"/>
    </row>
    <row r="244" spans="1:12" x14ac:dyDescent="0.3">
      <c r="A244" s="588"/>
      <c r="B244" s="595"/>
      <c r="C244" s="590"/>
      <c r="D244" s="591"/>
      <c r="E244" s="592"/>
      <c r="F244" s="593"/>
      <c r="G244" s="593"/>
      <c r="H244" s="594"/>
      <c r="I244" s="592"/>
      <c r="J244" s="592"/>
      <c r="K244" s="592"/>
      <c r="L244" s="591"/>
    </row>
    <row r="245" spans="1:12" x14ac:dyDescent="0.3">
      <c r="A245" s="588"/>
      <c r="B245" s="589"/>
      <c r="C245" s="590"/>
      <c r="D245" s="591"/>
      <c r="E245" s="592"/>
      <c r="F245" s="593"/>
      <c r="G245" s="593"/>
      <c r="H245" s="594"/>
      <c r="I245" s="592"/>
      <c r="J245" s="592"/>
      <c r="K245" s="592"/>
      <c r="L245" s="591"/>
    </row>
    <row r="246" spans="1:12" x14ac:dyDescent="0.3">
      <c r="A246" s="588"/>
      <c r="B246" s="589"/>
      <c r="C246" s="590"/>
      <c r="D246" s="591"/>
      <c r="E246" s="592"/>
      <c r="F246" s="598"/>
      <c r="G246" s="598"/>
      <c r="H246" s="594"/>
      <c r="I246" s="592"/>
      <c r="J246" s="592"/>
      <c r="K246" s="592"/>
      <c r="L246" s="591"/>
    </row>
    <row r="247" spans="1:12" x14ac:dyDescent="0.3">
      <c r="A247" s="588"/>
      <c r="B247" s="589"/>
      <c r="C247" s="590"/>
      <c r="D247" s="591"/>
      <c r="E247" s="592"/>
      <c r="F247" s="593"/>
      <c r="G247" s="593"/>
      <c r="H247" s="594"/>
      <c r="I247" s="592"/>
      <c r="J247" s="592"/>
      <c r="K247" s="592"/>
      <c r="L247" s="591"/>
    </row>
    <row r="248" spans="1:12" x14ac:dyDescent="0.3">
      <c r="A248" s="588"/>
      <c r="B248" s="589"/>
      <c r="C248" s="590"/>
      <c r="D248" s="591"/>
      <c r="E248" s="592"/>
      <c r="F248" s="593"/>
      <c r="G248" s="593"/>
      <c r="H248" s="594"/>
      <c r="I248" s="592"/>
      <c r="J248" s="592"/>
      <c r="K248" s="592"/>
      <c r="L248" s="591"/>
    </row>
    <row r="249" spans="1:12" x14ac:dyDescent="0.3">
      <c r="A249" s="588"/>
      <c r="B249" s="589"/>
      <c r="C249" s="590"/>
      <c r="D249" s="591"/>
      <c r="E249" s="592"/>
      <c r="F249" s="593"/>
      <c r="G249" s="593"/>
      <c r="H249" s="594"/>
      <c r="I249" s="592"/>
      <c r="J249" s="592"/>
      <c r="K249" s="592"/>
      <c r="L249" s="591"/>
    </row>
    <row r="250" spans="1:12" x14ac:dyDescent="0.3">
      <c r="A250" s="588"/>
      <c r="B250" s="589"/>
      <c r="C250" s="590"/>
      <c r="D250" s="591"/>
      <c r="E250" s="592"/>
      <c r="F250" s="593"/>
      <c r="G250" s="593"/>
      <c r="H250" s="594"/>
      <c r="I250" s="592"/>
      <c r="J250" s="592"/>
      <c r="K250" s="592"/>
      <c r="L250" s="591"/>
    </row>
    <row r="251" spans="1:12" x14ac:dyDescent="0.3">
      <c r="A251" s="588"/>
      <c r="B251" s="595"/>
      <c r="C251" s="590"/>
      <c r="D251" s="591"/>
      <c r="E251" s="592"/>
      <c r="F251" s="593"/>
      <c r="G251" s="593"/>
      <c r="H251" s="594"/>
      <c r="I251" s="592"/>
      <c r="J251" s="592"/>
      <c r="K251" s="592"/>
      <c r="L251" s="591"/>
    </row>
    <row r="252" spans="1:12" x14ac:dyDescent="0.3">
      <c r="A252" s="588"/>
      <c r="B252" s="589"/>
      <c r="C252" s="590"/>
      <c r="D252" s="591"/>
      <c r="E252" s="592"/>
      <c r="F252" s="593"/>
      <c r="G252" s="593"/>
      <c r="H252" s="594"/>
      <c r="I252" s="592"/>
      <c r="J252" s="592"/>
      <c r="K252" s="592"/>
      <c r="L252" s="591"/>
    </row>
    <row r="253" spans="1:12" x14ac:dyDescent="0.3">
      <c r="A253" s="588"/>
      <c r="B253" s="589"/>
      <c r="C253" s="590"/>
      <c r="D253" s="591"/>
      <c r="E253" s="592"/>
      <c r="F253" s="599"/>
      <c r="G253" s="599"/>
      <c r="H253" s="594"/>
      <c r="I253" s="592"/>
      <c r="J253" s="592"/>
      <c r="K253" s="592"/>
      <c r="L253" s="591"/>
    </row>
    <row r="254" spans="1:12" x14ac:dyDescent="0.3">
      <c r="A254" s="588"/>
      <c r="B254" s="589"/>
      <c r="C254" s="590"/>
      <c r="D254" s="591"/>
      <c r="E254" s="592"/>
      <c r="F254" s="593"/>
      <c r="G254" s="593"/>
      <c r="H254" s="594"/>
      <c r="I254" s="592"/>
      <c r="J254" s="592"/>
      <c r="K254" s="592"/>
      <c r="L254" s="591"/>
    </row>
    <row r="255" spans="1:12" x14ac:dyDescent="0.3">
      <c r="A255" s="588"/>
      <c r="B255" s="589"/>
      <c r="C255" s="590"/>
      <c r="D255" s="591"/>
      <c r="E255" s="592"/>
      <c r="F255" s="593"/>
      <c r="G255" s="593"/>
      <c r="H255" s="594"/>
      <c r="I255" s="592"/>
      <c r="J255" s="592"/>
      <c r="K255" s="592"/>
      <c r="L255" s="591"/>
    </row>
    <row r="256" spans="1:12" x14ac:dyDescent="0.3">
      <c r="A256" s="588"/>
      <c r="B256" s="589"/>
      <c r="C256" s="590"/>
      <c r="D256" s="591"/>
      <c r="E256" s="592"/>
      <c r="F256" s="593"/>
      <c r="G256" s="593"/>
      <c r="H256" s="594"/>
      <c r="I256" s="592"/>
      <c r="J256" s="592"/>
      <c r="K256" s="592"/>
      <c r="L256" s="591"/>
    </row>
    <row r="257" spans="1:12" x14ac:dyDescent="0.3">
      <c r="A257" s="588"/>
      <c r="B257" s="589"/>
      <c r="C257" s="590"/>
      <c r="D257" s="591"/>
      <c r="E257" s="592"/>
      <c r="F257" s="593"/>
      <c r="G257" s="593"/>
      <c r="H257" s="594"/>
      <c r="I257" s="592"/>
      <c r="J257" s="592"/>
      <c r="K257" s="592"/>
      <c r="L257" s="591"/>
    </row>
    <row r="258" spans="1:12" x14ac:dyDescent="0.3">
      <c r="A258" s="588"/>
      <c r="B258" s="589"/>
      <c r="C258" s="590"/>
      <c r="D258" s="591"/>
      <c r="E258" s="592"/>
      <c r="F258" s="593"/>
      <c r="G258" s="593"/>
      <c r="H258" s="594"/>
      <c r="I258" s="592"/>
      <c r="J258" s="592"/>
      <c r="K258" s="592"/>
      <c r="L258" s="591"/>
    </row>
    <row r="259" spans="1:12" x14ac:dyDescent="0.3">
      <c r="A259" s="588"/>
      <c r="B259" s="589"/>
      <c r="C259" s="590"/>
      <c r="D259" s="591"/>
      <c r="E259" s="592"/>
      <c r="F259" s="593"/>
      <c r="G259" s="593"/>
      <c r="H259" s="594"/>
      <c r="I259" s="592"/>
      <c r="J259" s="592"/>
      <c r="K259" s="592"/>
      <c r="L259" s="591"/>
    </row>
    <row r="260" spans="1:12" x14ac:dyDescent="0.3">
      <c r="A260" s="588"/>
      <c r="B260" s="589"/>
      <c r="C260" s="590"/>
      <c r="D260" s="591"/>
      <c r="E260" s="592"/>
      <c r="F260" s="593"/>
      <c r="G260" s="593"/>
      <c r="H260" s="594"/>
      <c r="I260" s="592"/>
      <c r="J260" s="592"/>
      <c r="K260" s="592"/>
      <c r="L260" s="591"/>
    </row>
    <row r="261" spans="1:12" x14ac:dyDescent="0.3">
      <c r="A261" s="588"/>
      <c r="B261" s="595"/>
      <c r="C261" s="590"/>
      <c r="D261" s="591"/>
      <c r="E261" s="592"/>
      <c r="F261" s="593"/>
      <c r="G261" s="593"/>
      <c r="H261" s="594"/>
      <c r="I261" s="592"/>
      <c r="J261" s="592"/>
      <c r="K261" s="592"/>
      <c r="L261" s="591"/>
    </row>
    <row r="262" spans="1:12" x14ac:dyDescent="0.3">
      <c r="A262" s="588"/>
      <c r="B262" s="595"/>
      <c r="C262" s="590"/>
      <c r="D262" s="591"/>
      <c r="E262" s="592"/>
      <c r="F262" s="593"/>
      <c r="G262" s="593"/>
      <c r="H262" s="594"/>
      <c r="I262" s="592"/>
      <c r="J262" s="592"/>
      <c r="K262" s="592"/>
      <c r="L262" s="591"/>
    </row>
    <row r="263" spans="1:12" x14ac:dyDescent="0.3">
      <c r="A263" s="588"/>
      <c r="B263" s="589"/>
      <c r="C263" s="590"/>
      <c r="D263" s="591"/>
      <c r="E263" s="592"/>
      <c r="F263" s="593"/>
      <c r="G263" s="593"/>
      <c r="H263" s="594"/>
      <c r="I263" s="592"/>
      <c r="J263" s="592"/>
      <c r="K263" s="592"/>
      <c r="L263" s="591"/>
    </row>
    <row r="264" spans="1:12" x14ac:dyDescent="0.3">
      <c r="A264" s="588"/>
      <c r="B264" s="589"/>
      <c r="C264" s="590"/>
      <c r="D264" s="591"/>
      <c r="E264" s="592"/>
      <c r="F264" s="593"/>
      <c r="G264" s="593"/>
      <c r="H264" s="594"/>
      <c r="I264" s="592"/>
      <c r="J264" s="592"/>
      <c r="K264" s="592"/>
      <c r="L264" s="591"/>
    </row>
    <row r="265" spans="1:12" x14ac:dyDescent="0.3">
      <c r="A265" s="588"/>
      <c r="B265" s="589"/>
      <c r="C265" s="590"/>
      <c r="D265" s="591"/>
      <c r="E265" s="592"/>
      <c r="F265" s="593"/>
      <c r="G265" s="593"/>
      <c r="H265" s="594"/>
      <c r="I265" s="592"/>
      <c r="J265" s="592"/>
      <c r="K265" s="592"/>
      <c r="L265" s="591"/>
    </row>
    <row r="266" spans="1:12" x14ac:dyDescent="0.3">
      <c r="A266" s="588"/>
      <c r="B266" s="589"/>
      <c r="C266" s="590"/>
      <c r="D266" s="591"/>
      <c r="E266" s="592"/>
      <c r="F266" s="593"/>
      <c r="G266" s="593"/>
      <c r="H266" s="594"/>
      <c r="I266" s="592"/>
      <c r="J266" s="592"/>
      <c r="K266" s="592"/>
      <c r="L266" s="591"/>
    </row>
    <row r="267" spans="1:12" x14ac:dyDescent="0.3">
      <c r="A267" s="588"/>
      <c r="B267" s="589"/>
      <c r="C267" s="590"/>
      <c r="D267" s="591"/>
      <c r="E267" s="592"/>
      <c r="F267" s="593"/>
      <c r="G267" s="593"/>
      <c r="H267" s="594"/>
      <c r="I267" s="592"/>
      <c r="J267" s="592"/>
      <c r="K267" s="592"/>
      <c r="L267" s="591"/>
    </row>
    <row r="268" spans="1:12" x14ac:dyDescent="0.3">
      <c r="A268" s="588"/>
      <c r="B268" s="589"/>
      <c r="C268" s="590"/>
      <c r="D268" s="591"/>
      <c r="E268" s="592"/>
      <c r="F268" s="593"/>
      <c r="G268" s="593"/>
      <c r="H268" s="594"/>
      <c r="I268" s="592"/>
      <c r="J268" s="592"/>
      <c r="K268" s="592"/>
      <c r="L268" s="591"/>
    </row>
    <row r="269" spans="1:12" x14ac:dyDescent="0.3">
      <c r="A269" s="588"/>
      <c r="B269" s="589"/>
      <c r="C269" s="590"/>
      <c r="D269" s="591"/>
      <c r="E269" s="592"/>
      <c r="F269" s="593"/>
      <c r="G269" s="593"/>
      <c r="H269" s="594"/>
      <c r="I269" s="592"/>
      <c r="J269" s="592"/>
      <c r="K269" s="592"/>
      <c r="L269" s="591"/>
    </row>
    <row r="270" spans="1:12" x14ac:dyDescent="0.3">
      <c r="A270" s="588"/>
      <c r="B270" s="589"/>
      <c r="C270" s="590"/>
      <c r="D270" s="591"/>
      <c r="E270" s="592"/>
      <c r="F270" s="593"/>
      <c r="G270" s="593"/>
      <c r="H270" s="594"/>
      <c r="I270" s="592"/>
      <c r="J270" s="592"/>
      <c r="K270" s="592"/>
      <c r="L270" s="591"/>
    </row>
    <row r="271" spans="1:12" x14ac:dyDescent="0.3">
      <c r="A271" s="588"/>
      <c r="B271" s="589"/>
      <c r="C271" s="590"/>
      <c r="D271" s="591"/>
      <c r="E271" s="592"/>
      <c r="F271" s="593"/>
      <c r="G271" s="593"/>
      <c r="H271" s="594"/>
      <c r="I271" s="592"/>
      <c r="J271" s="592"/>
      <c r="K271" s="592"/>
      <c r="L271" s="591"/>
    </row>
    <row r="272" spans="1:12" x14ac:dyDescent="0.3">
      <c r="A272" s="588"/>
      <c r="B272" s="589"/>
      <c r="C272" s="590"/>
      <c r="D272" s="591"/>
      <c r="E272" s="592"/>
      <c r="F272" s="593"/>
      <c r="G272" s="593"/>
      <c r="H272" s="594"/>
      <c r="I272" s="592"/>
      <c r="J272" s="592"/>
      <c r="K272" s="592"/>
      <c r="L272" s="591"/>
    </row>
    <row r="273" spans="1:12" x14ac:dyDescent="0.3">
      <c r="A273" s="588"/>
      <c r="B273" s="589"/>
      <c r="C273" s="590"/>
      <c r="D273" s="591"/>
      <c r="E273" s="592"/>
      <c r="F273" s="593"/>
      <c r="G273" s="593"/>
      <c r="H273" s="594"/>
      <c r="I273" s="592"/>
      <c r="J273" s="592"/>
      <c r="K273" s="592"/>
      <c r="L273" s="591"/>
    </row>
  </sheetData>
  <mergeCells count="1">
    <mergeCell ref="A1:B1"/>
  </mergeCell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0"/>
  <sheetViews>
    <sheetView workbookViewId="0">
      <selection activeCell="A14" sqref="A14"/>
    </sheetView>
  </sheetViews>
  <sheetFormatPr defaultColWidth="8.88671875" defaultRowHeight="14.4" x14ac:dyDescent="0.3"/>
  <cols>
    <col min="1" max="1" width="81.33203125" style="549" customWidth="1"/>
    <col min="2" max="8" width="7.6640625" style="549" customWidth="1"/>
    <col min="9" max="16384" width="8.88671875" style="549"/>
  </cols>
  <sheetData>
    <row r="1" spans="1:8" s="566" customFormat="1" ht="25.8" x14ac:dyDescent="0.5">
      <c r="A1" s="661" t="s">
        <v>460</v>
      </c>
      <c r="B1" s="661"/>
      <c r="C1" s="661"/>
      <c r="D1" s="661"/>
      <c r="E1" s="661"/>
      <c r="F1" s="661"/>
      <c r="G1" s="661"/>
      <c r="H1" s="661"/>
    </row>
    <row r="2" spans="1:8" x14ac:dyDescent="0.3">
      <c r="A2" s="661"/>
      <c r="B2" s="661"/>
      <c r="C2" s="661"/>
      <c r="D2" s="661"/>
      <c r="E2" s="661"/>
      <c r="F2" s="661"/>
      <c r="G2" s="661"/>
      <c r="H2" s="661"/>
    </row>
    <row r="3" spans="1:8" ht="17.399999999999999" x14ac:dyDescent="0.3">
      <c r="A3" s="565"/>
      <c r="B3" s="564"/>
      <c r="C3" s="564"/>
      <c r="D3" s="564"/>
      <c r="E3" s="564"/>
      <c r="F3" s="564"/>
      <c r="G3" s="564"/>
      <c r="H3" s="564"/>
    </row>
    <row r="4" spans="1:8" ht="31.2" x14ac:dyDescent="0.3">
      <c r="A4" s="563" t="s">
        <v>461</v>
      </c>
      <c r="B4" s="662" t="s">
        <v>436</v>
      </c>
      <c r="C4" s="663"/>
      <c r="D4" s="663"/>
      <c r="E4" s="663"/>
      <c r="F4" s="663"/>
      <c r="G4" s="663"/>
      <c r="H4" s="663"/>
    </row>
    <row r="5" spans="1:8" ht="210.6" x14ac:dyDescent="0.3">
      <c r="A5" s="562" t="s">
        <v>476</v>
      </c>
      <c r="B5" s="561" t="s">
        <v>414</v>
      </c>
      <c r="C5" s="561" t="s">
        <v>415</v>
      </c>
      <c r="D5" s="561" t="s">
        <v>416</v>
      </c>
      <c r="E5" s="561" t="s">
        <v>417</v>
      </c>
      <c r="F5" s="561" t="s">
        <v>418</v>
      </c>
      <c r="G5" s="561" t="s">
        <v>419</v>
      </c>
      <c r="H5" s="561" t="s">
        <v>420</v>
      </c>
    </row>
    <row r="6" spans="1:8" ht="24.6" x14ac:dyDescent="0.3">
      <c r="A6" s="664"/>
      <c r="B6" s="665"/>
      <c r="C6" s="665"/>
      <c r="D6" s="665"/>
      <c r="E6" s="665"/>
      <c r="F6" s="665"/>
      <c r="G6" s="665"/>
      <c r="H6" s="665"/>
    </row>
    <row r="7" spans="1:8" x14ac:dyDescent="0.3">
      <c r="A7" s="556" t="s">
        <v>421</v>
      </c>
      <c r="B7" s="555" t="s">
        <v>560</v>
      </c>
      <c r="C7" s="555" t="s">
        <v>560</v>
      </c>
      <c r="D7" s="555">
        <v>3</v>
      </c>
      <c r="E7" s="555">
        <v>3</v>
      </c>
      <c r="F7" s="555">
        <v>2</v>
      </c>
      <c r="G7" s="555">
        <v>2</v>
      </c>
      <c r="H7" s="555">
        <v>2</v>
      </c>
    </row>
    <row r="8" spans="1:8" x14ac:dyDescent="0.3">
      <c r="A8" s="554" t="s">
        <v>439</v>
      </c>
      <c r="B8" s="550"/>
      <c r="C8" s="550"/>
      <c r="D8" s="553"/>
      <c r="E8" s="550"/>
      <c r="F8" s="550"/>
      <c r="G8" s="550"/>
      <c r="H8" s="550"/>
    </row>
    <row r="9" spans="1:8" x14ac:dyDescent="0.3">
      <c r="A9" s="558"/>
      <c r="B9" s="557"/>
      <c r="C9" s="557"/>
      <c r="D9" s="557"/>
      <c r="E9" s="557"/>
      <c r="F9" s="557"/>
      <c r="G9" s="557"/>
      <c r="H9" s="557"/>
    </row>
    <row r="10" spans="1:8" x14ac:dyDescent="0.3">
      <c r="A10" s="556" t="s">
        <v>422</v>
      </c>
      <c r="B10" s="555" t="s">
        <v>560</v>
      </c>
      <c r="C10" s="555" t="s">
        <v>560</v>
      </c>
      <c r="D10" s="555">
        <v>3</v>
      </c>
      <c r="E10" s="555">
        <v>3</v>
      </c>
      <c r="F10" s="555">
        <v>3</v>
      </c>
      <c r="G10" s="555">
        <v>3</v>
      </c>
      <c r="H10" s="555">
        <v>3</v>
      </c>
    </row>
    <row r="11" spans="1:8" ht="27.6" x14ac:dyDescent="0.3">
      <c r="A11" s="554" t="s">
        <v>456</v>
      </c>
      <c r="B11" s="560"/>
      <c r="C11" s="560"/>
      <c r="D11" s="559"/>
      <c r="E11" s="560"/>
      <c r="F11" s="560"/>
      <c r="G11" s="560"/>
      <c r="H11" s="560"/>
    </row>
    <row r="12" spans="1:8" x14ac:dyDescent="0.3">
      <c r="A12" s="558"/>
      <c r="B12" s="557"/>
      <c r="C12" s="557"/>
      <c r="D12" s="557"/>
      <c r="E12" s="557"/>
      <c r="F12" s="557"/>
      <c r="G12" s="557"/>
      <c r="H12" s="557"/>
    </row>
    <row r="13" spans="1:8" x14ac:dyDescent="0.3">
      <c r="A13" s="556" t="s">
        <v>423</v>
      </c>
      <c r="B13" s="555" t="s">
        <v>560</v>
      </c>
      <c r="C13" s="555" t="s">
        <v>560</v>
      </c>
      <c r="D13" s="555">
        <v>3</v>
      </c>
      <c r="E13" s="555">
        <v>3</v>
      </c>
      <c r="F13" s="555">
        <v>3</v>
      </c>
      <c r="G13" s="555">
        <v>3</v>
      </c>
      <c r="H13" s="555">
        <v>3</v>
      </c>
    </row>
    <row r="14" spans="1:8" ht="27.6" x14ac:dyDescent="0.3">
      <c r="A14" s="554" t="s">
        <v>424</v>
      </c>
      <c r="B14" s="560"/>
      <c r="C14" s="560"/>
      <c r="D14" s="559"/>
      <c r="E14" s="560"/>
      <c r="F14" s="560"/>
      <c r="G14" s="560"/>
      <c r="H14" s="560"/>
    </row>
    <row r="15" spans="1:8" x14ac:dyDescent="0.3">
      <c r="A15" s="558"/>
      <c r="B15" s="557"/>
      <c r="C15" s="557"/>
      <c r="D15" s="557"/>
      <c r="E15" s="557"/>
      <c r="F15" s="557"/>
      <c r="G15" s="557"/>
      <c r="H15" s="557"/>
    </row>
    <row r="16" spans="1:8" x14ac:dyDescent="0.3">
      <c r="A16" s="556" t="s">
        <v>425</v>
      </c>
      <c r="B16" s="555" t="s">
        <v>560</v>
      </c>
      <c r="C16" s="555" t="s">
        <v>560</v>
      </c>
      <c r="D16" s="555">
        <v>3</v>
      </c>
      <c r="E16" s="555">
        <v>3</v>
      </c>
      <c r="F16" s="555">
        <v>3</v>
      </c>
      <c r="G16" s="555">
        <v>3</v>
      </c>
      <c r="H16" s="555">
        <v>3</v>
      </c>
    </row>
    <row r="17" spans="1:8" x14ac:dyDescent="0.3">
      <c r="A17" s="554" t="s">
        <v>426</v>
      </c>
      <c r="B17" s="550"/>
      <c r="C17" s="550"/>
      <c r="D17" s="559"/>
      <c r="E17" s="550"/>
      <c r="F17" s="550"/>
      <c r="G17" s="550"/>
      <c r="H17" s="550"/>
    </row>
    <row r="18" spans="1:8" x14ac:dyDescent="0.3">
      <c r="A18" s="558"/>
      <c r="B18" s="557"/>
      <c r="C18" s="557"/>
      <c r="D18" s="557"/>
      <c r="E18" s="557"/>
      <c r="F18" s="557"/>
      <c r="G18" s="557"/>
      <c r="H18" s="557"/>
    </row>
    <row r="19" spans="1:8" x14ac:dyDescent="0.3">
      <c r="A19" s="556" t="s">
        <v>427</v>
      </c>
      <c r="B19" s="555">
        <v>3</v>
      </c>
      <c r="C19" s="555">
        <v>3</v>
      </c>
      <c r="D19" s="555">
        <v>3</v>
      </c>
      <c r="E19" s="555">
        <v>2</v>
      </c>
      <c r="F19" s="555">
        <v>2</v>
      </c>
      <c r="G19" s="555">
        <v>2</v>
      </c>
      <c r="H19" s="555">
        <v>2</v>
      </c>
    </row>
    <row r="20" spans="1:8" x14ac:dyDescent="0.3">
      <c r="A20" s="554" t="s">
        <v>428</v>
      </c>
      <c r="B20" s="550"/>
      <c r="C20" s="550"/>
      <c r="D20" s="553"/>
      <c r="E20" s="550"/>
      <c r="F20" s="550"/>
      <c r="G20" s="550"/>
      <c r="H20" s="550"/>
    </row>
    <row r="21" spans="1:8" x14ac:dyDescent="0.3">
      <c r="A21" s="558"/>
      <c r="B21" s="557"/>
      <c r="C21" s="557"/>
      <c r="D21" s="557"/>
      <c r="E21" s="557"/>
      <c r="F21" s="557"/>
      <c r="G21" s="557"/>
      <c r="H21" s="557"/>
    </row>
    <row r="22" spans="1:8" x14ac:dyDescent="0.3">
      <c r="A22" s="556" t="s">
        <v>429</v>
      </c>
      <c r="B22" s="555">
        <v>3</v>
      </c>
      <c r="C22" s="555">
        <v>2</v>
      </c>
      <c r="D22" s="555">
        <v>2</v>
      </c>
      <c r="E22" s="555">
        <v>2</v>
      </c>
      <c r="F22" s="555">
        <v>2</v>
      </c>
      <c r="G22" s="555">
        <v>2</v>
      </c>
      <c r="H22" s="555">
        <v>2</v>
      </c>
    </row>
    <row r="23" spans="1:8" x14ac:dyDescent="0.3">
      <c r="A23" s="554" t="s">
        <v>430</v>
      </c>
      <c r="B23" s="553"/>
      <c r="C23" s="550"/>
      <c r="D23" s="550"/>
      <c r="E23" s="550"/>
      <c r="F23" s="550"/>
      <c r="G23" s="550"/>
      <c r="H23" s="550"/>
    </row>
    <row r="24" spans="1:8" x14ac:dyDescent="0.3">
      <c r="A24" s="551"/>
      <c r="B24" s="550"/>
      <c r="C24" s="550"/>
      <c r="D24" s="550"/>
      <c r="E24" s="550"/>
      <c r="F24" s="550"/>
      <c r="G24" s="550"/>
      <c r="H24" s="550"/>
    </row>
    <row r="25" spans="1:8" ht="96.6" x14ac:dyDescent="0.3">
      <c r="A25" s="551"/>
      <c r="B25" s="552" t="s">
        <v>560</v>
      </c>
      <c r="C25" s="550" t="s">
        <v>559</v>
      </c>
      <c r="D25" s="550"/>
      <c r="E25" s="550"/>
      <c r="F25" s="550"/>
      <c r="G25" s="550"/>
      <c r="H25" s="550"/>
    </row>
    <row r="26" spans="1:8" x14ac:dyDescent="0.3">
      <c r="A26" s="551"/>
      <c r="B26" s="550"/>
      <c r="C26" s="550"/>
      <c r="D26" s="550"/>
      <c r="E26" s="550"/>
      <c r="F26" s="550"/>
      <c r="G26" s="550"/>
      <c r="H26" s="550"/>
    </row>
    <row r="27" spans="1:8" x14ac:dyDescent="0.3">
      <c r="A27" s="551"/>
      <c r="B27" s="550"/>
      <c r="C27" s="550"/>
      <c r="D27" s="550"/>
      <c r="E27" s="550"/>
      <c r="F27" s="550"/>
      <c r="G27" s="550"/>
      <c r="H27" s="550"/>
    </row>
    <row r="28" spans="1:8" x14ac:dyDescent="0.3">
      <c r="A28" s="551"/>
      <c r="B28" s="550"/>
      <c r="C28" s="550"/>
      <c r="D28" s="550"/>
      <c r="E28" s="550"/>
      <c r="F28" s="550"/>
      <c r="G28" s="550"/>
      <c r="H28" s="550"/>
    </row>
    <row r="29" spans="1:8" x14ac:dyDescent="0.3">
      <c r="A29" s="551"/>
      <c r="B29" s="550"/>
      <c r="C29" s="550"/>
      <c r="D29" s="550"/>
      <c r="E29" s="550"/>
      <c r="F29" s="550"/>
      <c r="G29" s="550"/>
      <c r="H29" s="550"/>
    </row>
    <row r="30" spans="1:8" x14ac:dyDescent="0.3">
      <c r="A30" s="551"/>
      <c r="B30" s="550"/>
      <c r="C30" s="550"/>
      <c r="D30" s="550"/>
      <c r="E30" s="550"/>
      <c r="F30" s="550"/>
      <c r="G30" s="550"/>
      <c r="H30" s="550"/>
    </row>
  </sheetData>
  <mergeCells count="3">
    <mergeCell ref="A1:H2"/>
    <mergeCell ref="B4:H4"/>
    <mergeCell ref="A6:H6"/>
  </mergeCells>
  <pageMargins left="0.7" right="0.7" top="0.75" bottom="0.75" header="0.3" footer="0.3"/>
  <pageSetup scale="70"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71F"/>
  </sheetPr>
  <dimension ref="A1:I26"/>
  <sheetViews>
    <sheetView workbookViewId="0">
      <selection activeCell="K26" sqref="K26"/>
    </sheetView>
  </sheetViews>
  <sheetFormatPr defaultColWidth="8.109375" defaultRowHeight="14.4" x14ac:dyDescent="0.3"/>
  <cols>
    <col min="1" max="1" width="12.33203125" style="568" bestFit="1" customWidth="1"/>
    <col min="2" max="2" width="38.44140625" style="568" bestFit="1" customWidth="1"/>
    <col min="3" max="3" width="15.5546875" style="568" bestFit="1" customWidth="1"/>
    <col min="4" max="4" width="27.5546875" style="568" bestFit="1" customWidth="1"/>
    <col min="5" max="5" width="10.5546875" style="568" customWidth="1"/>
    <col min="6" max="6" width="11.33203125" style="568" customWidth="1"/>
    <col min="7" max="7" width="11.6640625" style="568" customWidth="1"/>
    <col min="8" max="8" width="14.44140625" style="568" customWidth="1"/>
    <col min="9" max="9" width="14.33203125" style="568" customWidth="1"/>
    <col min="10" max="16384" width="8.109375" style="568"/>
  </cols>
  <sheetData>
    <row r="1" spans="1:9" ht="18.600000000000001" thickBot="1" x14ac:dyDescent="0.4">
      <c r="A1" s="963" t="s">
        <v>586</v>
      </c>
      <c r="B1" s="963"/>
      <c r="C1" s="963"/>
    </row>
    <row r="2" spans="1:9" ht="15" thickBot="1" x14ac:dyDescent="0.35">
      <c r="E2" s="964" t="s">
        <v>587</v>
      </c>
      <c r="F2" s="965"/>
      <c r="G2" s="965"/>
      <c r="H2" s="965"/>
      <c r="I2" s="966"/>
    </row>
    <row r="3" spans="1:9" ht="17.399999999999999" thickBot="1" x14ac:dyDescent="0.35">
      <c r="A3" s="580" t="s">
        <v>577</v>
      </c>
      <c r="B3" s="581" t="s">
        <v>251</v>
      </c>
      <c r="C3" s="584" t="s">
        <v>583</v>
      </c>
      <c r="D3" s="600" t="s">
        <v>584</v>
      </c>
      <c r="E3" s="601" t="s">
        <v>580</v>
      </c>
      <c r="F3" s="601" t="s">
        <v>581</v>
      </c>
      <c r="G3" s="601" t="s">
        <v>582</v>
      </c>
      <c r="H3" s="601" t="s">
        <v>159</v>
      </c>
      <c r="I3" s="601" t="s">
        <v>564</v>
      </c>
    </row>
    <row r="4" spans="1:9" x14ac:dyDescent="0.3">
      <c r="A4" s="588"/>
      <c r="B4" s="589"/>
      <c r="C4" s="602"/>
      <c r="D4" s="603"/>
      <c r="E4" s="604"/>
      <c r="F4" s="604"/>
      <c r="G4" s="604"/>
      <c r="H4" s="604"/>
      <c r="I4" s="604"/>
    </row>
    <row r="5" spans="1:9" x14ac:dyDescent="0.3">
      <c r="A5" s="588"/>
      <c r="B5" s="595"/>
      <c r="C5" s="602"/>
      <c r="D5" s="603"/>
      <c r="E5" s="604"/>
      <c r="F5" s="604"/>
      <c r="G5" s="604"/>
      <c r="H5" s="604"/>
      <c r="I5" s="604"/>
    </row>
    <row r="6" spans="1:9" x14ac:dyDescent="0.3">
      <c r="A6" s="588"/>
      <c r="B6" s="595"/>
      <c r="C6" s="602"/>
      <c r="D6" s="603"/>
      <c r="E6" s="604"/>
      <c r="F6" s="604"/>
      <c r="G6" s="604"/>
      <c r="H6" s="604"/>
      <c r="I6" s="604"/>
    </row>
    <row r="7" spans="1:9" x14ac:dyDescent="0.3">
      <c r="A7" s="588"/>
      <c r="B7" s="595"/>
      <c r="C7" s="602"/>
      <c r="D7" s="603"/>
      <c r="E7" s="604"/>
      <c r="F7" s="604"/>
      <c r="G7" s="604"/>
      <c r="H7" s="604"/>
      <c r="I7" s="604"/>
    </row>
    <row r="8" spans="1:9" x14ac:dyDescent="0.3">
      <c r="A8" s="588"/>
      <c r="B8" s="595"/>
      <c r="C8" s="602"/>
      <c r="D8" s="603"/>
      <c r="E8" s="604"/>
      <c r="F8" s="604"/>
      <c r="G8" s="604"/>
      <c r="H8" s="604"/>
      <c r="I8" s="604"/>
    </row>
    <row r="9" spans="1:9" x14ac:dyDescent="0.3">
      <c r="A9" s="588"/>
      <c r="B9" s="595"/>
      <c r="C9" s="602"/>
      <c r="D9" s="603"/>
      <c r="E9" s="604"/>
      <c r="F9" s="604"/>
      <c r="G9" s="604"/>
      <c r="H9" s="604"/>
      <c r="I9" s="604"/>
    </row>
    <row r="10" spans="1:9" x14ac:dyDescent="0.3">
      <c r="A10" s="588"/>
      <c r="B10" s="595"/>
      <c r="C10" s="602"/>
      <c r="D10" s="603"/>
      <c r="E10" s="604"/>
      <c r="F10" s="604"/>
      <c r="G10" s="604"/>
      <c r="H10" s="604"/>
      <c r="I10" s="604"/>
    </row>
    <row r="11" spans="1:9" x14ac:dyDescent="0.3">
      <c r="A11" s="588"/>
      <c r="B11" s="589"/>
      <c r="C11" s="602"/>
      <c r="D11" s="603"/>
      <c r="E11" s="604"/>
      <c r="F11" s="604"/>
      <c r="G11" s="604"/>
      <c r="H11" s="604"/>
      <c r="I11" s="604"/>
    </row>
    <row r="12" spans="1:9" x14ac:dyDescent="0.3">
      <c r="A12" s="588"/>
      <c r="B12" s="589"/>
      <c r="C12" s="602"/>
      <c r="D12" s="603"/>
      <c r="E12" s="604"/>
      <c r="F12" s="604"/>
      <c r="G12" s="604"/>
      <c r="H12" s="604"/>
      <c r="I12" s="604"/>
    </row>
    <row r="13" spans="1:9" x14ac:dyDescent="0.3">
      <c r="A13" s="588"/>
      <c r="B13" s="589"/>
      <c r="C13" s="602"/>
      <c r="D13" s="603"/>
      <c r="E13" s="604"/>
      <c r="F13" s="604"/>
      <c r="G13" s="604"/>
      <c r="H13" s="604"/>
      <c r="I13" s="604"/>
    </row>
    <row r="14" spans="1:9" x14ac:dyDescent="0.3">
      <c r="A14" s="588"/>
      <c r="B14" s="595"/>
      <c r="C14" s="602"/>
      <c r="D14" s="603"/>
      <c r="E14" s="604"/>
      <c r="F14" s="604"/>
      <c r="G14" s="604"/>
      <c r="H14" s="604"/>
      <c r="I14" s="604"/>
    </row>
    <row r="15" spans="1:9" x14ac:dyDescent="0.3">
      <c r="A15" s="588"/>
      <c r="B15" s="589"/>
      <c r="C15" s="602"/>
      <c r="D15" s="603"/>
      <c r="E15" s="604"/>
      <c r="F15" s="604"/>
      <c r="G15" s="604"/>
      <c r="H15" s="604"/>
      <c r="I15" s="604"/>
    </row>
    <row r="16" spans="1:9" x14ac:dyDescent="0.3">
      <c r="A16" s="588"/>
      <c r="B16" s="589"/>
      <c r="C16" s="602"/>
      <c r="D16" s="603"/>
      <c r="E16" s="604"/>
      <c r="F16" s="604"/>
      <c r="G16" s="604"/>
      <c r="H16" s="604"/>
      <c r="I16" s="604"/>
    </row>
    <row r="17" spans="1:9" x14ac:dyDescent="0.3">
      <c r="A17" s="588"/>
      <c r="B17" s="595"/>
      <c r="C17" s="602"/>
      <c r="D17" s="603"/>
      <c r="E17" s="604"/>
      <c r="F17" s="604"/>
      <c r="G17" s="604"/>
      <c r="H17" s="604"/>
      <c r="I17" s="604"/>
    </row>
    <row r="18" spans="1:9" x14ac:dyDescent="0.3">
      <c r="A18" s="588"/>
      <c r="B18" s="595"/>
      <c r="C18" s="602"/>
      <c r="D18" s="603"/>
      <c r="E18" s="604"/>
      <c r="F18" s="604"/>
      <c r="G18" s="604"/>
      <c r="H18" s="604"/>
      <c r="I18" s="604"/>
    </row>
    <row r="19" spans="1:9" x14ac:dyDescent="0.3">
      <c r="A19" s="588"/>
      <c r="B19" s="589"/>
      <c r="C19" s="602"/>
      <c r="D19" s="603"/>
      <c r="E19" s="604"/>
      <c r="F19" s="604"/>
      <c r="G19" s="604"/>
      <c r="H19" s="604"/>
      <c r="I19" s="604"/>
    </row>
    <row r="20" spans="1:9" x14ac:dyDescent="0.3">
      <c r="A20" s="588"/>
      <c r="B20" s="595"/>
      <c r="C20" s="602"/>
      <c r="D20" s="603"/>
      <c r="E20" s="604"/>
      <c r="F20" s="604"/>
      <c r="G20" s="604"/>
      <c r="H20" s="604"/>
      <c r="I20" s="604"/>
    </row>
    <row r="21" spans="1:9" x14ac:dyDescent="0.3">
      <c r="A21" s="588"/>
      <c r="B21" s="595"/>
      <c r="C21" s="602"/>
      <c r="D21" s="603"/>
      <c r="E21" s="604"/>
      <c r="F21" s="604"/>
      <c r="G21" s="604"/>
      <c r="H21" s="604"/>
      <c r="I21" s="604"/>
    </row>
    <row r="22" spans="1:9" x14ac:dyDescent="0.3">
      <c r="A22" s="588"/>
      <c r="B22" s="595"/>
      <c r="C22" s="602"/>
      <c r="D22" s="603"/>
      <c r="E22" s="604"/>
      <c r="F22" s="604"/>
      <c r="G22" s="604"/>
      <c r="H22" s="604"/>
      <c r="I22" s="604"/>
    </row>
    <row r="23" spans="1:9" x14ac:dyDescent="0.3">
      <c r="A23" s="588"/>
      <c r="B23" s="589"/>
      <c r="C23" s="602"/>
      <c r="D23" s="603"/>
      <c r="E23" s="604"/>
      <c r="F23" s="604"/>
      <c r="G23" s="604"/>
      <c r="H23" s="604"/>
      <c r="I23" s="604"/>
    </row>
    <row r="24" spans="1:9" x14ac:dyDescent="0.3">
      <c r="A24" s="588"/>
      <c r="B24" s="595"/>
      <c r="C24" s="602"/>
      <c r="D24" s="603"/>
      <c r="E24" s="604"/>
      <c r="F24" s="604"/>
      <c r="G24" s="604"/>
      <c r="H24" s="604"/>
      <c r="I24" s="604"/>
    </row>
    <row r="25" spans="1:9" x14ac:dyDescent="0.3">
      <c r="A25" s="588"/>
      <c r="B25" s="595"/>
      <c r="C25" s="602"/>
      <c r="D25" s="603"/>
      <c r="E25" s="604"/>
      <c r="F25" s="604"/>
      <c r="G25" s="604"/>
      <c r="H25" s="604"/>
      <c r="I25" s="604"/>
    </row>
    <row r="26" spans="1:9" x14ac:dyDescent="0.3">
      <c r="A26" s="588"/>
      <c r="B26" s="595"/>
      <c r="C26" s="602"/>
      <c r="D26" s="603"/>
      <c r="E26" s="604"/>
      <c r="F26" s="604"/>
      <c r="G26" s="604"/>
      <c r="H26" s="604"/>
      <c r="I26" s="604"/>
    </row>
  </sheetData>
  <mergeCells count="2">
    <mergeCell ref="A1:C1"/>
    <mergeCell ref="E2:I2"/>
  </mergeCells>
  <dataValidations count="1">
    <dataValidation type="list" showInputMessage="1" showErrorMessage="1" sqref="E4:H26">
      <formula1>"Detected, No detected,"</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71F"/>
  </sheetPr>
  <dimension ref="A1:L273"/>
  <sheetViews>
    <sheetView zoomScale="85" zoomScaleNormal="85" workbookViewId="0">
      <pane ySplit="8" topLeftCell="A9" activePane="bottomLeft" state="frozen"/>
      <selection activeCell="E3" sqref="E3"/>
      <selection pane="bottomLeft" activeCell="L3" sqref="L3"/>
    </sheetView>
  </sheetViews>
  <sheetFormatPr defaultColWidth="9.109375" defaultRowHeight="14.4" x14ac:dyDescent="0.3"/>
  <cols>
    <col min="1" max="1" width="23.88671875" style="568" bestFit="1" customWidth="1"/>
    <col min="2" max="2" width="41.109375" style="568" bestFit="1" customWidth="1"/>
    <col min="3" max="3" width="19.5546875" style="568" customWidth="1"/>
    <col min="4" max="4" width="11.33203125" style="568" customWidth="1"/>
    <col min="5" max="5" width="29.88671875" style="568" customWidth="1"/>
    <col min="6" max="6" width="70" style="568" customWidth="1"/>
    <col min="7" max="7" width="31.44140625" style="568" customWidth="1"/>
    <col min="8" max="8" width="35.109375" style="568" customWidth="1"/>
    <col min="9" max="9" width="23.109375" style="568" bestFit="1" customWidth="1"/>
    <col min="10" max="10" width="20.109375" style="568" bestFit="1" customWidth="1"/>
    <col min="11" max="11" width="31.5546875" style="568" bestFit="1" customWidth="1"/>
    <col min="12" max="12" width="60.6640625" style="568" bestFit="1" customWidth="1"/>
    <col min="13" max="16384" width="9.109375" style="568"/>
  </cols>
  <sheetData>
    <row r="1" spans="1:12" ht="21" x14ac:dyDescent="0.4">
      <c r="A1" s="962" t="s">
        <v>565</v>
      </c>
      <c r="B1" s="962"/>
      <c r="C1" s="567"/>
      <c r="D1" s="567"/>
      <c r="G1" s="569" t="s">
        <v>566</v>
      </c>
      <c r="H1" s="569" t="s">
        <v>567</v>
      </c>
      <c r="I1" s="569" t="s">
        <v>568</v>
      </c>
    </row>
    <row r="2" spans="1:12" ht="21" x14ac:dyDescent="0.4">
      <c r="A2" s="570" t="s">
        <v>569</v>
      </c>
      <c r="B2" s="568" t="s">
        <v>589</v>
      </c>
      <c r="C2" s="567"/>
      <c r="D2" s="567"/>
      <c r="G2" s="571" t="s">
        <v>570</v>
      </c>
      <c r="H2" s="572">
        <f>I2/232</f>
        <v>0.98275862068965514</v>
      </c>
      <c r="I2" s="573">
        <v>228</v>
      </c>
    </row>
    <row r="3" spans="1:12" x14ac:dyDescent="0.3">
      <c r="A3" s="570" t="s">
        <v>571</v>
      </c>
      <c r="B3" s="568" t="s">
        <v>590</v>
      </c>
      <c r="C3" s="574"/>
      <c r="D3" s="574"/>
      <c r="G3" s="571" t="s">
        <v>572</v>
      </c>
      <c r="H3" s="572">
        <f t="shared" ref="H3:H6" si="0">I3/232</f>
        <v>0.85775862068965514</v>
      </c>
      <c r="I3" s="573">
        <v>199</v>
      </c>
    </row>
    <row r="4" spans="1:12" x14ac:dyDescent="0.3">
      <c r="A4" s="575" t="s">
        <v>573</v>
      </c>
      <c r="B4" s="576">
        <v>12345678</v>
      </c>
      <c r="G4" s="571" t="s">
        <v>574</v>
      </c>
      <c r="H4" s="572">
        <f t="shared" si="0"/>
        <v>0.53448275862068961</v>
      </c>
      <c r="I4" s="573">
        <v>124</v>
      </c>
    </row>
    <row r="5" spans="1:12" x14ac:dyDescent="0.3">
      <c r="A5" s="575"/>
      <c r="G5" s="577" t="s">
        <v>575</v>
      </c>
      <c r="H5" s="578">
        <f t="shared" si="0"/>
        <v>0.92241379310344829</v>
      </c>
      <c r="I5" s="579">
        <v>214</v>
      </c>
    </row>
    <row r="6" spans="1:12" x14ac:dyDescent="0.3">
      <c r="A6" s="575"/>
      <c r="G6" s="577" t="s">
        <v>591</v>
      </c>
      <c r="H6" s="578">
        <f t="shared" si="0"/>
        <v>1</v>
      </c>
      <c r="I6" s="579">
        <v>232</v>
      </c>
    </row>
    <row r="7" spans="1:12" ht="15" thickBot="1" x14ac:dyDescent="0.35">
      <c r="A7" s="575"/>
    </row>
    <row r="8" spans="1:12" ht="30" customHeight="1" thickBot="1" x14ac:dyDescent="0.35">
      <c r="A8" s="580" t="s">
        <v>577</v>
      </c>
      <c r="B8" s="581" t="s">
        <v>251</v>
      </c>
      <c r="C8" s="582" t="s">
        <v>54</v>
      </c>
      <c r="D8" s="581" t="s">
        <v>578</v>
      </c>
      <c r="E8" s="583" t="s">
        <v>579</v>
      </c>
      <c r="F8" s="581" t="s">
        <v>580</v>
      </c>
      <c r="G8" s="581" t="s">
        <v>581</v>
      </c>
      <c r="H8" s="581" t="s">
        <v>582</v>
      </c>
      <c r="I8" s="584" t="s">
        <v>583</v>
      </c>
      <c r="J8" s="585" t="s">
        <v>584</v>
      </c>
      <c r="K8" s="586" t="s">
        <v>585</v>
      </c>
      <c r="L8" s="587" t="s">
        <v>564</v>
      </c>
    </row>
    <row r="9" spans="1:12" x14ac:dyDescent="0.3">
      <c r="A9" s="588" t="s">
        <v>592</v>
      </c>
      <c r="B9" s="589" t="s">
        <v>593</v>
      </c>
      <c r="C9" s="590" t="s">
        <v>594</v>
      </c>
      <c r="D9" s="591" t="s">
        <v>595</v>
      </c>
      <c r="E9" s="605" t="s">
        <v>596</v>
      </c>
      <c r="F9" s="593" t="s">
        <v>597</v>
      </c>
      <c r="G9" s="593" t="s">
        <v>598</v>
      </c>
      <c r="H9" s="594"/>
      <c r="I9" s="592" t="s">
        <v>581</v>
      </c>
      <c r="J9" s="592"/>
      <c r="K9" s="592"/>
      <c r="L9" s="592" t="s">
        <v>599</v>
      </c>
    </row>
    <row r="10" spans="1:12" x14ac:dyDescent="0.3">
      <c r="A10" s="588" t="s">
        <v>600</v>
      </c>
      <c r="B10" s="589" t="s">
        <v>601</v>
      </c>
      <c r="C10" s="590" t="s">
        <v>602</v>
      </c>
      <c r="D10" s="591" t="s">
        <v>595</v>
      </c>
      <c r="E10" s="605" t="s">
        <v>596</v>
      </c>
      <c r="F10" s="593" t="s">
        <v>603</v>
      </c>
      <c r="G10" s="593" t="s">
        <v>598</v>
      </c>
      <c r="H10" s="594"/>
      <c r="I10" s="606" t="s">
        <v>604</v>
      </c>
      <c r="J10" s="592" t="s">
        <v>605</v>
      </c>
      <c r="K10" s="592" t="s">
        <v>0</v>
      </c>
      <c r="L10" s="591"/>
    </row>
    <row r="11" spans="1:12" x14ac:dyDescent="0.3">
      <c r="A11" s="588" t="s">
        <v>606</v>
      </c>
      <c r="B11" s="589" t="s">
        <v>601</v>
      </c>
      <c r="C11" s="590" t="s">
        <v>602</v>
      </c>
      <c r="D11" s="591" t="s">
        <v>595</v>
      </c>
      <c r="E11" s="605" t="s">
        <v>596</v>
      </c>
      <c r="F11" s="593" t="s">
        <v>607</v>
      </c>
      <c r="G11" s="593" t="s">
        <v>598</v>
      </c>
      <c r="H11" s="594"/>
      <c r="I11" s="592" t="s">
        <v>604</v>
      </c>
      <c r="J11" s="592"/>
      <c r="K11" s="592"/>
      <c r="L11" s="591" t="s">
        <v>608</v>
      </c>
    </row>
    <row r="12" spans="1:12" x14ac:dyDescent="0.3">
      <c r="A12" s="588" t="s">
        <v>609</v>
      </c>
      <c r="B12" s="589" t="s">
        <v>593</v>
      </c>
      <c r="C12" s="590" t="s">
        <v>594</v>
      </c>
      <c r="D12" s="591" t="s">
        <v>595</v>
      </c>
      <c r="E12" s="605" t="s">
        <v>596</v>
      </c>
      <c r="F12" s="593" t="s">
        <v>610</v>
      </c>
      <c r="G12" s="593" t="s">
        <v>598</v>
      </c>
      <c r="H12" s="594"/>
      <c r="I12" s="592" t="s">
        <v>581</v>
      </c>
      <c r="J12" s="592"/>
      <c r="K12" s="592"/>
      <c r="L12" s="591" t="s">
        <v>611</v>
      </c>
    </row>
    <row r="13" spans="1:12" x14ac:dyDescent="0.3">
      <c r="A13" s="588" t="s">
        <v>612</v>
      </c>
      <c r="B13" s="589" t="s">
        <v>593</v>
      </c>
      <c r="C13" s="590" t="s">
        <v>594</v>
      </c>
      <c r="D13" s="591" t="s">
        <v>595</v>
      </c>
      <c r="E13" s="605" t="s">
        <v>596</v>
      </c>
      <c r="F13" s="593" t="s">
        <v>613</v>
      </c>
      <c r="G13" s="593" t="s">
        <v>598</v>
      </c>
      <c r="H13" s="594"/>
      <c r="I13" s="592" t="s">
        <v>581</v>
      </c>
      <c r="J13" s="592"/>
      <c r="K13" s="592"/>
      <c r="L13" s="591" t="s">
        <v>614</v>
      </c>
    </row>
    <row r="14" spans="1:12" x14ac:dyDescent="0.3">
      <c r="A14" s="588" t="s">
        <v>615</v>
      </c>
      <c r="B14" s="589" t="s">
        <v>616</v>
      </c>
      <c r="C14" s="590" t="s">
        <v>617</v>
      </c>
      <c r="D14" s="591" t="s">
        <v>595</v>
      </c>
      <c r="E14" s="605" t="s">
        <v>596</v>
      </c>
      <c r="F14" s="593" t="s">
        <v>618</v>
      </c>
      <c r="G14" s="593" t="s">
        <v>598</v>
      </c>
      <c r="H14" s="594"/>
      <c r="I14" s="592" t="s">
        <v>581</v>
      </c>
      <c r="J14" s="592"/>
      <c r="K14" s="592"/>
      <c r="L14" s="591" t="s">
        <v>619</v>
      </c>
    </row>
    <row r="15" spans="1:12" x14ac:dyDescent="0.3">
      <c r="A15" s="588" t="s">
        <v>620</v>
      </c>
      <c r="B15" s="595" t="s">
        <v>621</v>
      </c>
      <c r="C15" s="596" t="s">
        <v>622</v>
      </c>
      <c r="D15" s="591" t="s">
        <v>595</v>
      </c>
      <c r="E15" s="605" t="s">
        <v>596</v>
      </c>
      <c r="F15" s="593" t="s">
        <v>623</v>
      </c>
      <c r="G15" s="593" t="s">
        <v>598</v>
      </c>
      <c r="H15" s="594"/>
      <c r="I15" s="592" t="s">
        <v>581</v>
      </c>
      <c r="J15" s="592"/>
      <c r="K15" s="592"/>
      <c r="L15" s="591" t="s">
        <v>624</v>
      </c>
    </row>
    <row r="16" spans="1:12" x14ac:dyDescent="0.3">
      <c r="A16" s="588" t="s">
        <v>625</v>
      </c>
      <c r="B16" s="595" t="s">
        <v>593</v>
      </c>
      <c r="C16" s="596" t="s">
        <v>594</v>
      </c>
      <c r="D16" s="591" t="s">
        <v>595</v>
      </c>
      <c r="E16" s="605" t="s">
        <v>596</v>
      </c>
      <c r="F16" s="593" t="s">
        <v>618</v>
      </c>
      <c r="G16" s="593" t="s">
        <v>598</v>
      </c>
      <c r="H16" s="594"/>
      <c r="I16" s="592" t="s">
        <v>581</v>
      </c>
      <c r="J16" s="592"/>
      <c r="K16" s="592"/>
      <c r="L16" s="591" t="s">
        <v>619</v>
      </c>
    </row>
    <row r="17" spans="1:12" x14ac:dyDescent="0.3">
      <c r="A17" s="588" t="s">
        <v>626</v>
      </c>
      <c r="B17" s="595" t="s">
        <v>627</v>
      </c>
      <c r="C17" s="596" t="s">
        <v>628</v>
      </c>
      <c r="D17" s="591" t="s">
        <v>595</v>
      </c>
      <c r="E17" s="605" t="s">
        <v>596</v>
      </c>
      <c r="F17" s="593" t="s">
        <v>618</v>
      </c>
      <c r="G17" s="593" t="s">
        <v>598</v>
      </c>
      <c r="H17" s="594"/>
      <c r="I17" s="592" t="s">
        <v>581</v>
      </c>
      <c r="J17" s="592"/>
      <c r="K17" s="592"/>
      <c r="L17" s="591" t="s">
        <v>619</v>
      </c>
    </row>
    <row r="18" spans="1:12" x14ac:dyDescent="0.3">
      <c r="A18" s="588" t="s">
        <v>629</v>
      </c>
      <c r="B18" s="595" t="s">
        <v>593</v>
      </c>
      <c r="C18" s="596" t="s">
        <v>594</v>
      </c>
      <c r="D18" s="591" t="s">
        <v>595</v>
      </c>
      <c r="E18" s="605" t="s">
        <v>596</v>
      </c>
      <c r="F18" s="593" t="s">
        <v>618</v>
      </c>
      <c r="G18" s="593" t="s">
        <v>598</v>
      </c>
      <c r="H18" s="594"/>
      <c r="I18" s="592" t="s">
        <v>581</v>
      </c>
      <c r="J18" s="592"/>
      <c r="K18" s="592"/>
      <c r="L18" s="591" t="s">
        <v>619</v>
      </c>
    </row>
    <row r="19" spans="1:12" x14ac:dyDescent="0.3">
      <c r="A19" s="588" t="s">
        <v>630</v>
      </c>
      <c r="B19" s="595" t="s">
        <v>593</v>
      </c>
      <c r="C19" s="596" t="s">
        <v>594</v>
      </c>
      <c r="D19" s="591" t="s">
        <v>595</v>
      </c>
      <c r="E19" s="605" t="s">
        <v>596</v>
      </c>
      <c r="F19" s="593" t="s">
        <v>613</v>
      </c>
      <c r="G19" s="593" t="s">
        <v>598</v>
      </c>
      <c r="H19" s="594"/>
      <c r="I19" s="592" t="s">
        <v>581</v>
      </c>
      <c r="J19" s="592"/>
      <c r="K19" s="592"/>
      <c r="L19" s="591" t="s">
        <v>631</v>
      </c>
    </row>
    <row r="20" spans="1:12" x14ac:dyDescent="0.3">
      <c r="A20" s="588" t="s">
        <v>632</v>
      </c>
      <c r="B20" s="595" t="s">
        <v>593</v>
      </c>
      <c r="C20" s="596" t="s">
        <v>594</v>
      </c>
      <c r="D20" s="591" t="s">
        <v>595</v>
      </c>
      <c r="E20" s="605" t="s">
        <v>596</v>
      </c>
      <c r="F20" s="593" t="s">
        <v>618</v>
      </c>
      <c r="G20" s="593" t="s">
        <v>598</v>
      </c>
      <c r="H20" s="594"/>
      <c r="I20" s="592" t="s">
        <v>581</v>
      </c>
      <c r="J20" s="592"/>
      <c r="K20" s="592"/>
      <c r="L20" s="591" t="s">
        <v>619</v>
      </c>
    </row>
    <row r="21" spans="1:12" x14ac:dyDescent="0.3">
      <c r="A21" s="588" t="s">
        <v>633</v>
      </c>
      <c r="B21" s="595" t="s">
        <v>593</v>
      </c>
      <c r="C21" s="596" t="s">
        <v>594</v>
      </c>
      <c r="D21" s="591" t="s">
        <v>595</v>
      </c>
      <c r="E21" s="605" t="s">
        <v>596</v>
      </c>
      <c r="F21" s="593" t="s">
        <v>618</v>
      </c>
      <c r="G21" s="593" t="s">
        <v>598</v>
      </c>
      <c r="H21" s="594"/>
      <c r="I21" s="592" t="s">
        <v>581</v>
      </c>
      <c r="J21" s="592"/>
      <c r="K21" s="592"/>
      <c r="L21" s="591" t="s">
        <v>619</v>
      </c>
    </row>
    <row r="22" spans="1:12" x14ac:dyDescent="0.3">
      <c r="A22" s="588" t="s">
        <v>634</v>
      </c>
      <c r="B22" s="595" t="s">
        <v>593</v>
      </c>
      <c r="C22" s="590" t="s">
        <v>594</v>
      </c>
      <c r="D22" s="591" t="s">
        <v>595</v>
      </c>
      <c r="E22" s="605" t="s">
        <v>596</v>
      </c>
      <c r="F22" s="593" t="s">
        <v>618</v>
      </c>
      <c r="G22" s="593" t="s">
        <v>598</v>
      </c>
      <c r="H22" s="594"/>
      <c r="I22" s="592" t="s">
        <v>581</v>
      </c>
      <c r="J22" s="592"/>
      <c r="K22" s="592"/>
      <c r="L22" s="591" t="s">
        <v>619</v>
      </c>
    </row>
    <row r="23" spans="1:12" x14ac:dyDescent="0.3">
      <c r="A23" s="588" t="s">
        <v>635</v>
      </c>
      <c r="B23" s="595" t="s">
        <v>593</v>
      </c>
      <c r="C23" s="590" t="s">
        <v>594</v>
      </c>
      <c r="D23" s="591" t="s">
        <v>595</v>
      </c>
      <c r="E23" s="605" t="s">
        <v>596</v>
      </c>
      <c r="F23" s="593" t="s">
        <v>618</v>
      </c>
      <c r="G23" s="593" t="s">
        <v>598</v>
      </c>
      <c r="H23" s="594"/>
      <c r="I23" s="592" t="s">
        <v>581</v>
      </c>
      <c r="J23" s="592"/>
      <c r="K23" s="592"/>
      <c r="L23" s="591" t="s">
        <v>619</v>
      </c>
    </row>
    <row r="24" spans="1:12" x14ac:dyDescent="0.3">
      <c r="A24" s="588" t="s">
        <v>636</v>
      </c>
      <c r="B24" s="595" t="s">
        <v>593</v>
      </c>
      <c r="C24" s="590" t="s">
        <v>594</v>
      </c>
      <c r="D24" s="591" t="s">
        <v>595</v>
      </c>
      <c r="E24" s="605" t="s">
        <v>596</v>
      </c>
      <c r="F24" s="593" t="s">
        <v>637</v>
      </c>
      <c r="G24" s="593" t="s">
        <v>598</v>
      </c>
      <c r="H24" s="594"/>
      <c r="I24" s="592" t="s">
        <v>581</v>
      </c>
      <c r="J24" s="592"/>
      <c r="K24" s="592"/>
      <c r="L24" s="591" t="s">
        <v>638</v>
      </c>
    </row>
    <row r="25" spans="1:12" x14ac:dyDescent="0.3">
      <c r="A25" s="588" t="s">
        <v>639</v>
      </c>
      <c r="B25" s="595" t="s">
        <v>640</v>
      </c>
      <c r="C25" s="590" t="s">
        <v>641</v>
      </c>
      <c r="D25" s="591" t="s">
        <v>595</v>
      </c>
      <c r="E25" s="605" t="s">
        <v>596</v>
      </c>
      <c r="F25" s="593" t="s">
        <v>637</v>
      </c>
      <c r="G25" s="593" t="s">
        <v>598</v>
      </c>
      <c r="H25" s="594"/>
      <c r="I25" s="592" t="s">
        <v>581</v>
      </c>
      <c r="J25" s="592"/>
      <c r="K25" s="592"/>
      <c r="L25" s="591" t="s">
        <v>638</v>
      </c>
    </row>
    <row r="26" spans="1:12" x14ac:dyDescent="0.3">
      <c r="A26" s="588" t="s">
        <v>642</v>
      </c>
      <c r="B26" s="595" t="s">
        <v>593</v>
      </c>
      <c r="C26" s="590" t="s">
        <v>594</v>
      </c>
      <c r="D26" s="591" t="s">
        <v>595</v>
      </c>
      <c r="E26" s="605" t="s">
        <v>596</v>
      </c>
      <c r="F26" s="593" t="s">
        <v>618</v>
      </c>
      <c r="G26" s="593" t="s">
        <v>598</v>
      </c>
      <c r="H26" s="597"/>
      <c r="I26" s="592" t="s">
        <v>581</v>
      </c>
      <c r="J26" s="592"/>
      <c r="K26" s="592"/>
      <c r="L26" s="591" t="s">
        <v>619</v>
      </c>
    </row>
    <row r="27" spans="1:12" x14ac:dyDescent="0.3">
      <c r="A27" s="588" t="s">
        <v>643</v>
      </c>
      <c r="B27" s="595" t="s">
        <v>593</v>
      </c>
      <c r="C27" s="590" t="s">
        <v>594</v>
      </c>
      <c r="D27" s="591" t="s">
        <v>595</v>
      </c>
      <c r="E27" s="605" t="s">
        <v>596</v>
      </c>
      <c r="F27" s="593" t="s">
        <v>637</v>
      </c>
      <c r="G27" s="593" t="s">
        <v>598</v>
      </c>
      <c r="H27" s="594"/>
      <c r="I27" s="592" t="s">
        <v>581</v>
      </c>
      <c r="J27" s="592"/>
      <c r="K27" s="592"/>
      <c r="L27" s="591" t="s">
        <v>638</v>
      </c>
    </row>
    <row r="28" spans="1:12" x14ac:dyDescent="0.3">
      <c r="A28" s="588" t="s">
        <v>644</v>
      </c>
      <c r="B28" s="595" t="s">
        <v>593</v>
      </c>
      <c r="C28" s="590" t="s">
        <v>594</v>
      </c>
      <c r="D28" s="591" t="s">
        <v>595</v>
      </c>
      <c r="E28" s="605" t="s">
        <v>596</v>
      </c>
      <c r="F28" s="593" t="s">
        <v>618</v>
      </c>
      <c r="G28" s="593" t="s">
        <v>598</v>
      </c>
      <c r="H28" s="594"/>
      <c r="I28" s="592" t="s">
        <v>581</v>
      </c>
      <c r="J28" s="592"/>
      <c r="K28" s="592"/>
      <c r="L28" s="591" t="s">
        <v>619</v>
      </c>
    </row>
    <row r="29" spans="1:12" x14ac:dyDescent="0.3">
      <c r="A29" s="588" t="s">
        <v>645</v>
      </c>
      <c r="B29" s="595" t="s">
        <v>646</v>
      </c>
      <c r="C29" s="590" t="s">
        <v>647</v>
      </c>
      <c r="D29" s="591" t="s">
        <v>595</v>
      </c>
      <c r="E29" s="605" t="s">
        <v>596</v>
      </c>
      <c r="F29" s="593" t="s">
        <v>648</v>
      </c>
      <c r="G29" s="593" t="s">
        <v>598</v>
      </c>
      <c r="H29" s="594"/>
      <c r="I29" s="606" t="s">
        <v>649</v>
      </c>
      <c r="J29" s="592" t="s">
        <v>605</v>
      </c>
      <c r="K29" s="592"/>
      <c r="L29" s="591" t="s">
        <v>648</v>
      </c>
    </row>
    <row r="30" spans="1:12" x14ac:dyDescent="0.3">
      <c r="A30" s="588" t="s">
        <v>650</v>
      </c>
      <c r="B30" s="595" t="s">
        <v>651</v>
      </c>
      <c r="C30" s="590" t="s">
        <v>652</v>
      </c>
      <c r="D30" s="591" t="s">
        <v>595</v>
      </c>
      <c r="E30" s="605" t="s">
        <v>596</v>
      </c>
      <c r="F30" s="593" t="s">
        <v>653</v>
      </c>
      <c r="G30" s="593" t="s">
        <v>654</v>
      </c>
      <c r="H30" s="594" t="s">
        <v>655</v>
      </c>
      <c r="I30" s="592" t="s">
        <v>582</v>
      </c>
      <c r="J30" s="592" t="s">
        <v>605</v>
      </c>
      <c r="K30" s="592" t="s">
        <v>656</v>
      </c>
      <c r="L30" s="591"/>
    </row>
    <row r="31" spans="1:12" x14ac:dyDescent="0.3">
      <c r="A31" s="588" t="s">
        <v>657</v>
      </c>
      <c r="B31" s="595" t="s">
        <v>658</v>
      </c>
      <c r="C31" s="590" t="s">
        <v>659</v>
      </c>
      <c r="D31" s="591" t="s">
        <v>595</v>
      </c>
      <c r="E31" s="605" t="s">
        <v>596</v>
      </c>
      <c r="F31" s="593" t="s">
        <v>660</v>
      </c>
      <c r="G31" s="593" t="s">
        <v>661</v>
      </c>
      <c r="H31" s="594" t="s">
        <v>662</v>
      </c>
      <c r="I31" s="606" t="s">
        <v>649</v>
      </c>
      <c r="J31" s="592" t="s">
        <v>605</v>
      </c>
      <c r="K31" s="592"/>
      <c r="L31" s="591" t="s">
        <v>663</v>
      </c>
    </row>
    <row r="32" spans="1:12" x14ac:dyDescent="0.3">
      <c r="A32" s="588" t="s">
        <v>664</v>
      </c>
      <c r="B32" s="595" t="s">
        <v>665</v>
      </c>
      <c r="C32" s="590" t="s">
        <v>666</v>
      </c>
      <c r="D32" s="591" t="s">
        <v>595</v>
      </c>
      <c r="E32" s="605" t="s">
        <v>596</v>
      </c>
      <c r="F32" s="593" t="s">
        <v>653</v>
      </c>
      <c r="G32" s="593" t="s">
        <v>667</v>
      </c>
      <c r="H32" s="594" t="s">
        <v>668</v>
      </c>
      <c r="I32" s="592" t="s">
        <v>649</v>
      </c>
      <c r="J32" s="592" t="s">
        <v>605</v>
      </c>
      <c r="K32" s="592"/>
      <c r="L32" s="591"/>
    </row>
    <row r="33" spans="1:12" x14ac:dyDescent="0.3">
      <c r="A33" s="588" t="s">
        <v>669</v>
      </c>
      <c r="B33" s="595" t="s">
        <v>670</v>
      </c>
      <c r="C33" s="590" t="s">
        <v>671</v>
      </c>
      <c r="D33" s="591" t="s">
        <v>595</v>
      </c>
      <c r="E33" s="605" t="s">
        <v>596</v>
      </c>
      <c r="F33" s="593" t="s">
        <v>653</v>
      </c>
      <c r="G33" s="593" t="s">
        <v>667</v>
      </c>
      <c r="H33" s="594" t="s">
        <v>668</v>
      </c>
      <c r="I33" s="592" t="s">
        <v>649</v>
      </c>
      <c r="J33" s="592"/>
      <c r="K33" s="592"/>
      <c r="L33" s="591"/>
    </row>
    <row r="34" spans="1:12" x14ac:dyDescent="0.3">
      <c r="A34" s="588" t="s">
        <v>672</v>
      </c>
      <c r="B34" s="595" t="s">
        <v>673</v>
      </c>
      <c r="C34" s="590" t="s">
        <v>674</v>
      </c>
      <c r="D34" s="591" t="s">
        <v>595</v>
      </c>
      <c r="E34" s="605" t="s">
        <v>596</v>
      </c>
      <c r="F34" s="593" t="s">
        <v>653</v>
      </c>
      <c r="G34" s="593" t="s">
        <v>667</v>
      </c>
      <c r="H34" s="594" t="s">
        <v>668</v>
      </c>
      <c r="I34" s="592" t="s">
        <v>649</v>
      </c>
      <c r="J34" s="592"/>
      <c r="K34" s="592"/>
      <c r="L34" s="591"/>
    </row>
    <row r="35" spans="1:12" x14ac:dyDescent="0.3">
      <c r="A35" s="588" t="s">
        <v>675</v>
      </c>
      <c r="B35" s="595" t="s">
        <v>676</v>
      </c>
      <c r="C35" s="590" t="s">
        <v>677</v>
      </c>
      <c r="D35" s="591" t="s">
        <v>595</v>
      </c>
      <c r="E35" s="605" t="s">
        <v>596</v>
      </c>
      <c r="F35" s="593" t="s">
        <v>653</v>
      </c>
      <c r="G35" s="593" t="s">
        <v>667</v>
      </c>
      <c r="H35" s="594" t="s">
        <v>668</v>
      </c>
      <c r="I35" s="592" t="s">
        <v>649</v>
      </c>
      <c r="J35" s="592"/>
      <c r="K35" s="592"/>
      <c r="L35" s="591"/>
    </row>
    <row r="36" spans="1:12" x14ac:dyDescent="0.3">
      <c r="A36" s="588" t="s">
        <v>678</v>
      </c>
      <c r="B36" s="595" t="s">
        <v>679</v>
      </c>
      <c r="C36" s="590" t="s">
        <v>680</v>
      </c>
      <c r="D36" s="591" t="s">
        <v>595</v>
      </c>
      <c r="E36" s="605" t="s">
        <v>596</v>
      </c>
      <c r="F36" s="593" t="s">
        <v>653</v>
      </c>
      <c r="G36" s="593" t="s">
        <v>667</v>
      </c>
      <c r="H36" s="594" t="s">
        <v>668</v>
      </c>
      <c r="I36" s="592" t="s">
        <v>649</v>
      </c>
      <c r="J36" s="592"/>
      <c r="K36" s="592"/>
      <c r="L36" s="591"/>
    </row>
    <row r="37" spans="1:12" x14ac:dyDescent="0.3">
      <c r="A37" s="588" t="s">
        <v>681</v>
      </c>
      <c r="B37" s="595" t="s">
        <v>682</v>
      </c>
      <c r="C37" s="590" t="s">
        <v>683</v>
      </c>
      <c r="D37" s="591" t="s">
        <v>595</v>
      </c>
      <c r="E37" s="605" t="s">
        <v>596</v>
      </c>
      <c r="F37" s="593" t="s">
        <v>653</v>
      </c>
      <c r="G37" s="593" t="s">
        <v>667</v>
      </c>
      <c r="H37" s="594" t="s">
        <v>668</v>
      </c>
      <c r="I37" s="592" t="s">
        <v>649</v>
      </c>
      <c r="J37" s="592"/>
      <c r="K37" s="592"/>
      <c r="L37" s="591"/>
    </row>
    <row r="38" spans="1:12" x14ac:dyDescent="0.3">
      <c r="A38" s="588" t="s">
        <v>684</v>
      </c>
      <c r="B38" s="595" t="s">
        <v>685</v>
      </c>
      <c r="C38" s="590" t="s">
        <v>686</v>
      </c>
      <c r="D38" s="591" t="s">
        <v>595</v>
      </c>
      <c r="E38" s="605" t="s">
        <v>596</v>
      </c>
      <c r="F38" s="593" t="s">
        <v>653</v>
      </c>
      <c r="G38" s="593" t="s">
        <v>667</v>
      </c>
      <c r="H38" s="594" t="s">
        <v>668</v>
      </c>
      <c r="I38" s="592" t="s">
        <v>649</v>
      </c>
      <c r="J38" s="592"/>
      <c r="K38" s="592"/>
      <c r="L38" s="591"/>
    </row>
    <row r="39" spans="1:12" x14ac:dyDescent="0.3">
      <c r="A39" s="588" t="s">
        <v>687</v>
      </c>
      <c r="B39" s="595" t="s">
        <v>688</v>
      </c>
      <c r="C39" s="590" t="s">
        <v>689</v>
      </c>
      <c r="D39" s="591" t="s">
        <v>595</v>
      </c>
      <c r="E39" s="605" t="s">
        <v>596</v>
      </c>
      <c r="F39" s="593" t="s">
        <v>690</v>
      </c>
      <c r="G39" s="593" t="s">
        <v>667</v>
      </c>
      <c r="H39" s="594" t="s">
        <v>668</v>
      </c>
      <c r="I39" s="592" t="s">
        <v>649</v>
      </c>
      <c r="J39" s="592"/>
      <c r="K39" s="592"/>
      <c r="L39" s="591"/>
    </row>
    <row r="40" spans="1:12" x14ac:dyDescent="0.3">
      <c r="A40" s="588" t="s">
        <v>691</v>
      </c>
      <c r="B40" s="589" t="s">
        <v>692</v>
      </c>
      <c r="C40" s="590" t="s">
        <v>693</v>
      </c>
      <c r="D40" s="591" t="s">
        <v>595</v>
      </c>
      <c r="E40" s="605" t="s">
        <v>596</v>
      </c>
      <c r="F40" s="593" t="s">
        <v>653</v>
      </c>
      <c r="G40" s="593" t="s">
        <v>598</v>
      </c>
      <c r="H40" s="594" t="s">
        <v>668</v>
      </c>
      <c r="I40" s="592" t="s">
        <v>649</v>
      </c>
      <c r="J40" s="592"/>
      <c r="K40" s="592"/>
      <c r="L40" s="591"/>
    </row>
    <row r="41" spans="1:12" x14ac:dyDescent="0.3">
      <c r="A41" s="588" t="s">
        <v>694</v>
      </c>
      <c r="B41" s="589" t="s">
        <v>695</v>
      </c>
      <c r="C41" s="590" t="s">
        <v>696</v>
      </c>
      <c r="D41" s="591" t="s">
        <v>595</v>
      </c>
      <c r="E41" s="605" t="s">
        <v>596</v>
      </c>
      <c r="F41" s="593" t="s">
        <v>653</v>
      </c>
      <c r="G41" s="593" t="s">
        <v>598</v>
      </c>
      <c r="H41" s="594" t="s">
        <v>668</v>
      </c>
      <c r="I41" s="592" t="s">
        <v>649</v>
      </c>
      <c r="J41" s="592"/>
      <c r="K41" s="592"/>
      <c r="L41" s="591"/>
    </row>
    <row r="42" spans="1:12" x14ac:dyDescent="0.3">
      <c r="A42" s="588" t="s">
        <v>697</v>
      </c>
      <c r="B42" s="589" t="s">
        <v>698</v>
      </c>
      <c r="C42" s="590" t="s">
        <v>699</v>
      </c>
      <c r="D42" s="591" t="s">
        <v>595</v>
      </c>
      <c r="E42" s="605" t="s">
        <v>596</v>
      </c>
      <c r="F42" s="593" t="s">
        <v>653</v>
      </c>
      <c r="G42" s="593" t="s">
        <v>700</v>
      </c>
      <c r="H42" s="594" t="s">
        <v>668</v>
      </c>
      <c r="I42" s="592" t="s">
        <v>582</v>
      </c>
      <c r="J42" s="592"/>
      <c r="K42" s="592"/>
      <c r="L42" s="591"/>
    </row>
    <row r="43" spans="1:12" x14ac:dyDescent="0.3">
      <c r="A43" s="588" t="s">
        <v>701</v>
      </c>
      <c r="B43" s="595" t="s">
        <v>702</v>
      </c>
      <c r="C43" s="590" t="s">
        <v>703</v>
      </c>
      <c r="D43" s="591" t="s">
        <v>595</v>
      </c>
      <c r="E43" s="607" t="s">
        <v>704</v>
      </c>
      <c r="F43" s="593" t="s">
        <v>705</v>
      </c>
      <c r="G43" s="593" t="s">
        <v>598</v>
      </c>
      <c r="H43" s="594"/>
      <c r="I43" s="608" t="s">
        <v>604</v>
      </c>
      <c r="J43" s="592"/>
      <c r="K43" s="592"/>
      <c r="L43" s="591"/>
    </row>
    <row r="44" spans="1:12" x14ac:dyDescent="0.3">
      <c r="A44" s="588" t="s">
        <v>706</v>
      </c>
      <c r="B44" s="595" t="s">
        <v>707</v>
      </c>
      <c r="C44" s="590" t="s">
        <v>708</v>
      </c>
      <c r="D44" s="591" t="s">
        <v>595</v>
      </c>
      <c r="E44" s="607" t="s">
        <v>704</v>
      </c>
      <c r="F44" s="593" t="s">
        <v>705</v>
      </c>
      <c r="G44" s="593" t="s">
        <v>598</v>
      </c>
      <c r="H44" s="594"/>
      <c r="I44" s="608" t="s">
        <v>604</v>
      </c>
      <c r="J44" s="592"/>
      <c r="K44" s="592"/>
      <c r="L44" s="591"/>
    </row>
    <row r="45" spans="1:12" x14ac:dyDescent="0.3">
      <c r="A45" s="588" t="s">
        <v>709</v>
      </c>
      <c r="B45" s="595" t="s">
        <v>710</v>
      </c>
      <c r="C45" s="590" t="s">
        <v>711</v>
      </c>
      <c r="D45" s="591" t="s">
        <v>595</v>
      </c>
      <c r="E45" s="607" t="s">
        <v>704</v>
      </c>
      <c r="F45" s="593" t="s">
        <v>705</v>
      </c>
      <c r="G45" s="593" t="s">
        <v>598</v>
      </c>
      <c r="H45" s="594"/>
      <c r="I45" s="608" t="s">
        <v>604</v>
      </c>
      <c r="J45" s="592"/>
      <c r="K45" s="592"/>
      <c r="L45" s="591"/>
    </row>
    <row r="46" spans="1:12" x14ac:dyDescent="0.3">
      <c r="A46" s="588" t="s">
        <v>712</v>
      </c>
      <c r="B46" s="595" t="s">
        <v>713</v>
      </c>
      <c r="C46" s="590" t="s">
        <v>714</v>
      </c>
      <c r="D46" s="591" t="s">
        <v>595</v>
      </c>
      <c r="E46" s="607" t="s">
        <v>704</v>
      </c>
      <c r="F46" s="593" t="s">
        <v>705</v>
      </c>
      <c r="G46" s="593" t="s">
        <v>598</v>
      </c>
      <c r="H46" s="594"/>
      <c r="I46" s="608" t="s">
        <v>604</v>
      </c>
      <c r="J46" s="592"/>
      <c r="K46" s="592"/>
      <c r="L46" s="591"/>
    </row>
    <row r="47" spans="1:12" x14ac:dyDescent="0.3">
      <c r="A47" s="588" t="s">
        <v>715</v>
      </c>
      <c r="B47" s="589" t="s">
        <v>710</v>
      </c>
      <c r="C47" s="590" t="s">
        <v>711</v>
      </c>
      <c r="D47" s="591" t="s">
        <v>595</v>
      </c>
      <c r="E47" s="607" t="s">
        <v>704</v>
      </c>
      <c r="F47" s="593" t="s">
        <v>705</v>
      </c>
      <c r="G47" s="593" t="s">
        <v>598</v>
      </c>
      <c r="H47" s="594"/>
      <c r="I47" s="608" t="s">
        <v>604</v>
      </c>
      <c r="J47" s="592"/>
      <c r="K47" s="592"/>
      <c r="L47" s="591"/>
    </row>
    <row r="48" spans="1:12" x14ac:dyDescent="0.3">
      <c r="A48" s="588" t="s">
        <v>716</v>
      </c>
      <c r="B48" s="589" t="s">
        <v>717</v>
      </c>
      <c r="C48" s="590" t="s">
        <v>718</v>
      </c>
      <c r="D48" s="591" t="s">
        <v>595</v>
      </c>
      <c r="E48" s="607" t="s">
        <v>704</v>
      </c>
      <c r="F48" s="593" t="s">
        <v>705</v>
      </c>
      <c r="G48" s="593" t="s">
        <v>598</v>
      </c>
      <c r="H48" s="594" t="s">
        <v>719</v>
      </c>
      <c r="I48" s="592" t="s">
        <v>720</v>
      </c>
      <c r="J48" s="592"/>
      <c r="K48" s="592"/>
      <c r="L48" s="591"/>
    </row>
    <row r="49" spans="1:12" x14ac:dyDescent="0.3">
      <c r="A49" s="588" t="s">
        <v>721</v>
      </c>
      <c r="B49" s="595" t="s">
        <v>722</v>
      </c>
      <c r="C49" s="590" t="s">
        <v>723</v>
      </c>
      <c r="D49" s="591" t="s">
        <v>595</v>
      </c>
      <c r="E49" s="607" t="s">
        <v>704</v>
      </c>
      <c r="F49" s="593" t="s">
        <v>705</v>
      </c>
      <c r="G49" s="593" t="s">
        <v>598</v>
      </c>
      <c r="H49" s="594"/>
      <c r="I49" s="592" t="s">
        <v>604</v>
      </c>
      <c r="J49" s="592"/>
      <c r="K49" s="592"/>
      <c r="L49" s="591"/>
    </row>
    <row r="50" spans="1:12" x14ac:dyDescent="0.3">
      <c r="A50" s="588" t="s">
        <v>724</v>
      </c>
      <c r="B50" s="595" t="s">
        <v>725</v>
      </c>
      <c r="C50" s="590" t="s">
        <v>726</v>
      </c>
      <c r="D50" s="591" t="s">
        <v>595</v>
      </c>
      <c r="E50" s="607" t="s">
        <v>704</v>
      </c>
      <c r="F50" s="593" t="s">
        <v>705</v>
      </c>
      <c r="G50" s="593" t="s">
        <v>598</v>
      </c>
      <c r="H50" s="594"/>
      <c r="I50" s="608" t="s">
        <v>604</v>
      </c>
      <c r="J50" s="592"/>
      <c r="K50" s="592"/>
      <c r="L50" s="591"/>
    </row>
    <row r="51" spans="1:12" x14ac:dyDescent="0.3">
      <c r="A51" s="588" t="s">
        <v>727</v>
      </c>
      <c r="B51" s="589" t="s">
        <v>702</v>
      </c>
      <c r="C51" s="590" t="s">
        <v>703</v>
      </c>
      <c r="D51" s="591" t="s">
        <v>595</v>
      </c>
      <c r="E51" s="607" t="s">
        <v>704</v>
      </c>
      <c r="F51" s="593" t="s">
        <v>705</v>
      </c>
      <c r="G51" s="593" t="s">
        <v>598</v>
      </c>
      <c r="H51" s="594"/>
      <c r="I51" s="608" t="s">
        <v>604</v>
      </c>
      <c r="J51" s="592"/>
      <c r="K51" s="592"/>
      <c r="L51" s="591"/>
    </row>
    <row r="52" spans="1:12" x14ac:dyDescent="0.3">
      <c r="A52" s="588" t="s">
        <v>728</v>
      </c>
      <c r="B52" s="595" t="s">
        <v>713</v>
      </c>
      <c r="C52" s="590" t="s">
        <v>714</v>
      </c>
      <c r="D52" s="591" t="s">
        <v>595</v>
      </c>
      <c r="E52" s="607" t="s">
        <v>704</v>
      </c>
      <c r="F52" s="593" t="s">
        <v>705</v>
      </c>
      <c r="G52" s="593" t="s">
        <v>598</v>
      </c>
      <c r="H52" s="594"/>
      <c r="I52" s="608" t="s">
        <v>604</v>
      </c>
      <c r="J52" s="592"/>
      <c r="K52" s="592"/>
      <c r="L52" s="591"/>
    </row>
    <row r="53" spans="1:12" x14ac:dyDescent="0.3">
      <c r="A53" s="588" t="s">
        <v>729</v>
      </c>
      <c r="B53" s="589" t="s">
        <v>730</v>
      </c>
      <c r="C53" s="590" t="s">
        <v>731</v>
      </c>
      <c r="D53" s="591" t="s">
        <v>595</v>
      </c>
      <c r="E53" s="607" t="s">
        <v>704</v>
      </c>
      <c r="F53" s="593" t="s">
        <v>705</v>
      </c>
      <c r="G53" s="593" t="s">
        <v>598</v>
      </c>
      <c r="H53" s="594"/>
      <c r="I53" s="608" t="s">
        <v>604</v>
      </c>
      <c r="J53" s="592"/>
      <c r="K53" s="592"/>
      <c r="L53" s="591"/>
    </row>
    <row r="54" spans="1:12" x14ac:dyDescent="0.3">
      <c r="A54" s="588" t="s">
        <v>732</v>
      </c>
      <c r="B54" s="595" t="s">
        <v>733</v>
      </c>
      <c r="C54" s="590" t="s">
        <v>734</v>
      </c>
      <c r="D54" s="591" t="s">
        <v>595</v>
      </c>
      <c r="E54" s="607" t="s">
        <v>704</v>
      </c>
      <c r="F54" s="593" t="s">
        <v>705</v>
      </c>
      <c r="G54" s="593" t="s">
        <v>598</v>
      </c>
      <c r="H54" s="594" t="s">
        <v>735</v>
      </c>
      <c r="I54" s="602" t="s">
        <v>720</v>
      </c>
      <c r="J54" s="592"/>
      <c r="K54" s="592"/>
      <c r="L54" s="591"/>
    </row>
    <row r="55" spans="1:12" x14ac:dyDescent="0.3">
      <c r="A55" s="588" t="s">
        <v>736</v>
      </c>
      <c r="B55" s="589" t="s">
        <v>593</v>
      </c>
      <c r="C55" s="590" t="s">
        <v>594</v>
      </c>
      <c r="D55" s="591" t="s">
        <v>595</v>
      </c>
      <c r="E55" s="607" t="s">
        <v>704</v>
      </c>
      <c r="F55" s="593" t="s">
        <v>705</v>
      </c>
      <c r="G55" s="593" t="s">
        <v>598</v>
      </c>
      <c r="H55" s="594" t="s">
        <v>719</v>
      </c>
      <c r="I55" s="608" t="s">
        <v>720</v>
      </c>
      <c r="J55" s="592"/>
      <c r="K55" s="592"/>
      <c r="L55" s="591"/>
    </row>
    <row r="56" spans="1:12" x14ac:dyDescent="0.3">
      <c r="A56" s="588" t="s">
        <v>737</v>
      </c>
      <c r="B56" s="589" t="s">
        <v>738</v>
      </c>
      <c r="C56" s="590" t="s">
        <v>739</v>
      </c>
      <c r="D56" s="591" t="s">
        <v>595</v>
      </c>
      <c r="E56" s="607" t="s">
        <v>704</v>
      </c>
      <c r="F56" s="593" t="s">
        <v>705</v>
      </c>
      <c r="G56" s="593" t="s">
        <v>598</v>
      </c>
      <c r="H56" s="594"/>
      <c r="I56" s="608" t="s">
        <v>604</v>
      </c>
      <c r="J56" s="592"/>
      <c r="K56" s="592"/>
      <c r="L56" s="591"/>
    </row>
    <row r="57" spans="1:12" x14ac:dyDescent="0.3">
      <c r="A57" s="588" t="s">
        <v>740</v>
      </c>
      <c r="B57" s="589" t="s">
        <v>741</v>
      </c>
      <c r="C57" s="590" t="s">
        <v>742</v>
      </c>
      <c r="D57" s="591" t="s">
        <v>595</v>
      </c>
      <c r="E57" s="607" t="s">
        <v>704</v>
      </c>
      <c r="F57" s="593" t="s">
        <v>705</v>
      </c>
      <c r="G57" s="593" t="s">
        <v>598</v>
      </c>
      <c r="H57" s="594"/>
      <c r="I57" s="608" t="s">
        <v>604</v>
      </c>
      <c r="J57" s="592"/>
      <c r="K57" s="592"/>
      <c r="L57" s="591"/>
    </row>
    <row r="58" spans="1:12" x14ac:dyDescent="0.3">
      <c r="A58" s="588" t="s">
        <v>743</v>
      </c>
      <c r="B58" s="589" t="s">
        <v>744</v>
      </c>
      <c r="C58" s="590" t="s">
        <v>745</v>
      </c>
      <c r="D58" s="591" t="s">
        <v>595</v>
      </c>
      <c r="E58" s="607" t="s">
        <v>704</v>
      </c>
      <c r="F58" s="593" t="s">
        <v>705</v>
      </c>
      <c r="G58" s="593" t="s">
        <v>598</v>
      </c>
      <c r="H58" s="594" t="s">
        <v>719</v>
      </c>
      <c r="I58" s="592" t="s">
        <v>720</v>
      </c>
      <c r="J58" s="592"/>
      <c r="K58" s="592"/>
      <c r="L58" s="591"/>
    </row>
    <row r="59" spans="1:12" x14ac:dyDescent="0.3">
      <c r="A59" s="588" t="s">
        <v>746</v>
      </c>
      <c r="B59" s="589" t="s">
        <v>640</v>
      </c>
      <c r="C59" s="590" t="s">
        <v>641</v>
      </c>
      <c r="D59" s="591" t="s">
        <v>595</v>
      </c>
      <c r="E59" s="607" t="s">
        <v>704</v>
      </c>
      <c r="F59" s="593" t="s">
        <v>705</v>
      </c>
      <c r="G59" s="593" t="s">
        <v>598</v>
      </c>
      <c r="H59" s="594"/>
      <c r="I59" s="592" t="s">
        <v>604</v>
      </c>
      <c r="J59" s="592"/>
      <c r="K59" s="592"/>
      <c r="L59" s="591"/>
    </row>
    <row r="60" spans="1:12" x14ac:dyDescent="0.3">
      <c r="A60" s="588" t="s">
        <v>747</v>
      </c>
      <c r="B60" s="595" t="s">
        <v>748</v>
      </c>
      <c r="C60" s="590" t="s">
        <v>749</v>
      </c>
      <c r="D60" s="591" t="s">
        <v>595</v>
      </c>
      <c r="E60" s="607" t="s">
        <v>704</v>
      </c>
      <c r="F60" s="593" t="s">
        <v>705</v>
      </c>
      <c r="G60" s="593" t="s">
        <v>598</v>
      </c>
      <c r="H60" s="594"/>
      <c r="I60" s="592" t="s">
        <v>604</v>
      </c>
      <c r="J60" s="592"/>
      <c r="K60" s="592"/>
      <c r="L60" s="591"/>
    </row>
    <row r="61" spans="1:12" x14ac:dyDescent="0.3">
      <c r="A61" s="588" t="s">
        <v>750</v>
      </c>
      <c r="B61" s="589" t="s">
        <v>751</v>
      </c>
      <c r="C61" s="590" t="s">
        <v>752</v>
      </c>
      <c r="D61" s="591" t="s">
        <v>595</v>
      </c>
      <c r="E61" s="607" t="s">
        <v>704</v>
      </c>
      <c r="F61" s="593" t="s">
        <v>705</v>
      </c>
      <c r="G61" s="593" t="s">
        <v>598</v>
      </c>
      <c r="H61" s="594" t="s">
        <v>719</v>
      </c>
      <c r="I61" s="592" t="s">
        <v>720</v>
      </c>
      <c r="J61" s="592"/>
      <c r="K61" s="592"/>
      <c r="L61" s="591"/>
    </row>
    <row r="62" spans="1:12" x14ac:dyDescent="0.3">
      <c r="A62" s="588" t="s">
        <v>753</v>
      </c>
      <c r="B62" s="589" t="s">
        <v>754</v>
      </c>
      <c r="C62" s="590" t="s">
        <v>755</v>
      </c>
      <c r="D62" s="591" t="s">
        <v>595</v>
      </c>
      <c r="E62" s="607" t="s">
        <v>704</v>
      </c>
      <c r="F62" s="593" t="s">
        <v>705</v>
      </c>
      <c r="G62" s="593" t="s">
        <v>598</v>
      </c>
      <c r="H62" s="594"/>
      <c r="I62" s="608" t="s">
        <v>604</v>
      </c>
      <c r="J62" s="592"/>
      <c r="K62" s="592"/>
      <c r="L62" s="591"/>
    </row>
    <row r="63" spans="1:12" x14ac:dyDescent="0.3">
      <c r="A63" s="588" t="s">
        <v>756</v>
      </c>
      <c r="B63" s="589" t="s">
        <v>757</v>
      </c>
      <c r="C63" s="590" t="s">
        <v>758</v>
      </c>
      <c r="D63" s="591" t="s">
        <v>595</v>
      </c>
      <c r="E63" s="607" t="s">
        <v>704</v>
      </c>
      <c r="F63" s="593" t="s">
        <v>705</v>
      </c>
      <c r="G63" s="593" t="s">
        <v>598</v>
      </c>
      <c r="H63" s="594" t="s">
        <v>759</v>
      </c>
      <c r="I63" s="592" t="s">
        <v>720</v>
      </c>
      <c r="J63" s="592"/>
      <c r="K63" s="592"/>
      <c r="L63" s="591"/>
    </row>
    <row r="64" spans="1:12" x14ac:dyDescent="0.3">
      <c r="A64" s="588" t="s">
        <v>760</v>
      </c>
      <c r="B64" s="589" t="s">
        <v>640</v>
      </c>
      <c r="C64" s="590" t="s">
        <v>641</v>
      </c>
      <c r="D64" s="591" t="s">
        <v>595</v>
      </c>
      <c r="E64" s="607" t="s">
        <v>704</v>
      </c>
      <c r="F64" s="593" t="s">
        <v>705</v>
      </c>
      <c r="G64" s="593" t="s">
        <v>598</v>
      </c>
      <c r="H64" s="594"/>
      <c r="I64" s="592" t="s">
        <v>604</v>
      </c>
      <c r="J64" s="592"/>
      <c r="K64" s="592"/>
      <c r="L64" s="591"/>
    </row>
    <row r="65" spans="1:12" x14ac:dyDescent="0.3">
      <c r="A65" s="588" t="s">
        <v>761</v>
      </c>
      <c r="B65" s="589" t="s">
        <v>593</v>
      </c>
      <c r="C65" s="590" t="s">
        <v>594</v>
      </c>
      <c r="D65" s="591" t="s">
        <v>595</v>
      </c>
      <c r="E65" s="607" t="s">
        <v>704</v>
      </c>
      <c r="F65" s="593" t="s">
        <v>705</v>
      </c>
      <c r="G65" s="593" t="s">
        <v>598</v>
      </c>
      <c r="H65" s="594"/>
      <c r="I65" s="592" t="s">
        <v>604</v>
      </c>
      <c r="J65" s="592"/>
      <c r="K65" s="592"/>
      <c r="L65" s="591"/>
    </row>
    <row r="66" spans="1:12" x14ac:dyDescent="0.3">
      <c r="A66" s="588" t="s">
        <v>762</v>
      </c>
      <c r="B66" s="595" t="s">
        <v>763</v>
      </c>
      <c r="C66" s="590" t="s">
        <v>764</v>
      </c>
      <c r="D66" s="591" t="s">
        <v>595</v>
      </c>
      <c r="E66" s="607" t="s">
        <v>704</v>
      </c>
      <c r="F66" s="593" t="s">
        <v>705</v>
      </c>
      <c r="G66" s="593" t="s">
        <v>598</v>
      </c>
      <c r="H66" s="594" t="s">
        <v>719</v>
      </c>
      <c r="I66" s="592" t="s">
        <v>720</v>
      </c>
      <c r="J66" s="592"/>
      <c r="K66" s="592"/>
      <c r="L66" s="591"/>
    </row>
    <row r="67" spans="1:12" x14ac:dyDescent="0.3">
      <c r="A67" s="588" t="s">
        <v>765</v>
      </c>
      <c r="B67" s="595" t="s">
        <v>593</v>
      </c>
      <c r="C67" s="590" t="s">
        <v>594</v>
      </c>
      <c r="D67" s="591" t="s">
        <v>595</v>
      </c>
      <c r="E67" s="607" t="s">
        <v>704</v>
      </c>
      <c r="F67" s="593" t="s">
        <v>705</v>
      </c>
      <c r="G67" s="593" t="s">
        <v>598</v>
      </c>
      <c r="H67" s="594"/>
      <c r="I67" s="592" t="s">
        <v>604</v>
      </c>
      <c r="J67" s="592"/>
      <c r="K67" s="592"/>
      <c r="L67" s="591"/>
    </row>
    <row r="68" spans="1:12" x14ac:dyDescent="0.3">
      <c r="A68" s="588" t="s">
        <v>766</v>
      </c>
      <c r="B68" s="595" t="s">
        <v>767</v>
      </c>
      <c r="C68" s="590" t="s">
        <v>768</v>
      </c>
      <c r="D68" s="591" t="s">
        <v>595</v>
      </c>
      <c r="E68" s="607" t="s">
        <v>704</v>
      </c>
      <c r="F68" s="593" t="s">
        <v>705</v>
      </c>
      <c r="G68" s="593" t="s">
        <v>598</v>
      </c>
      <c r="H68" s="594"/>
      <c r="I68" s="608" t="s">
        <v>604</v>
      </c>
      <c r="J68" s="592" t="s">
        <v>605</v>
      </c>
      <c r="K68" s="592"/>
      <c r="L68" s="591"/>
    </row>
    <row r="69" spans="1:12" x14ac:dyDescent="0.3">
      <c r="A69" s="588" t="s">
        <v>769</v>
      </c>
      <c r="B69" s="595" t="s">
        <v>770</v>
      </c>
      <c r="C69" s="590" t="s">
        <v>771</v>
      </c>
      <c r="D69" s="591" t="s">
        <v>595</v>
      </c>
      <c r="E69" s="607" t="s">
        <v>704</v>
      </c>
      <c r="F69" s="593" t="s">
        <v>705</v>
      </c>
      <c r="G69" s="593" t="s">
        <v>598</v>
      </c>
      <c r="H69" s="594" t="s">
        <v>759</v>
      </c>
      <c r="I69" s="592" t="s">
        <v>720</v>
      </c>
      <c r="J69" s="592" t="s">
        <v>605</v>
      </c>
      <c r="K69" s="592"/>
      <c r="L69" s="591"/>
    </row>
    <row r="70" spans="1:12" x14ac:dyDescent="0.3">
      <c r="A70" s="588" t="s">
        <v>772</v>
      </c>
      <c r="B70" s="595" t="s">
        <v>773</v>
      </c>
      <c r="C70" s="590" t="s">
        <v>774</v>
      </c>
      <c r="D70" s="591" t="s">
        <v>595</v>
      </c>
      <c r="E70" s="607" t="s">
        <v>704</v>
      </c>
      <c r="F70" s="593" t="s">
        <v>705</v>
      </c>
      <c r="G70" s="593" t="s">
        <v>598</v>
      </c>
      <c r="H70" s="594"/>
      <c r="I70" s="592" t="s">
        <v>604</v>
      </c>
      <c r="J70" s="592"/>
      <c r="K70" s="592"/>
      <c r="L70" s="591"/>
    </row>
    <row r="71" spans="1:12" x14ac:dyDescent="0.3">
      <c r="A71" s="588" t="s">
        <v>775</v>
      </c>
      <c r="B71" s="595" t="s">
        <v>776</v>
      </c>
      <c r="C71" s="590" t="s">
        <v>777</v>
      </c>
      <c r="D71" s="591" t="s">
        <v>595</v>
      </c>
      <c r="E71" s="607" t="s">
        <v>704</v>
      </c>
      <c r="F71" s="593" t="s">
        <v>705</v>
      </c>
      <c r="G71" s="593" t="s">
        <v>598</v>
      </c>
      <c r="H71" s="594"/>
      <c r="I71" s="592" t="s">
        <v>604</v>
      </c>
      <c r="J71" s="592"/>
      <c r="K71" s="592"/>
      <c r="L71" s="591"/>
    </row>
    <row r="72" spans="1:12" x14ac:dyDescent="0.3">
      <c r="A72" s="588" t="s">
        <v>778</v>
      </c>
      <c r="B72" s="589" t="s">
        <v>779</v>
      </c>
      <c r="C72" s="590" t="s">
        <v>780</v>
      </c>
      <c r="D72" s="591" t="s">
        <v>595</v>
      </c>
      <c r="E72" s="607" t="s">
        <v>704</v>
      </c>
      <c r="F72" s="593" t="s">
        <v>705</v>
      </c>
      <c r="G72" s="593" t="s">
        <v>598</v>
      </c>
      <c r="H72" s="594"/>
      <c r="I72" s="592" t="s">
        <v>604</v>
      </c>
      <c r="J72" s="592"/>
      <c r="K72" s="592"/>
      <c r="L72" s="591"/>
    </row>
    <row r="73" spans="1:12" x14ac:dyDescent="0.3">
      <c r="A73" s="588" t="s">
        <v>781</v>
      </c>
      <c r="B73" s="589" t="s">
        <v>593</v>
      </c>
      <c r="C73" s="590" t="s">
        <v>594</v>
      </c>
      <c r="D73" s="591" t="s">
        <v>595</v>
      </c>
      <c r="E73" s="607" t="s">
        <v>704</v>
      </c>
      <c r="F73" s="593" t="s">
        <v>705</v>
      </c>
      <c r="G73" s="593" t="s">
        <v>598</v>
      </c>
      <c r="H73" s="594"/>
      <c r="I73" s="592" t="s">
        <v>604</v>
      </c>
      <c r="J73" s="592"/>
      <c r="K73" s="592"/>
      <c r="L73" s="591"/>
    </row>
    <row r="74" spans="1:12" x14ac:dyDescent="0.3">
      <c r="A74" s="588" t="s">
        <v>782</v>
      </c>
      <c r="B74" s="589" t="s">
        <v>770</v>
      </c>
      <c r="C74" s="590" t="s">
        <v>771</v>
      </c>
      <c r="D74" s="591" t="s">
        <v>595</v>
      </c>
      <c r="E74" s="607" t="s">
        <v>704</v>
      </c>
      <c r="F74" s="593" t="s">
        <v>705</v>
      </c>
      <c r="G74" s="593" t="s">
        <v>598</v>
      </c>
      <c r="H74" s="594"/>
      <c r="I74" s="592" t="s">
        <v>604</v>
      </c>
      <c r="J74" s="592"/>
      <c r="K74" s="592"/>
      <c r="L74" s="591"/>
    </row>
    <row r="75" spans="1:12" x14ac:dyDescent="0.3">
      <c r="A75" s="588" t="s">
        <v>783</v>
      </c>
      <c r="B75" s="589" t="s">
        <v>593</v>
      </c>
      <c r="C75" s="590" t="s">
        <v>594</v>
      </c>
      <c r="D75" s="591" t="s">
        <v>595</v>
      </c>
      <c r="E75" s="607" t="s">
        <v>704</v>
      </c>
      <c r="F75" s="593" t="s">
        <v>705</v>
      </c>
      <c r="G75" s="593" t="s">
        <v>598</v>
      </c>
      <c r="H75" s="594" t="s">
        <v>735</v>
      </c>
      <c r="I75" s="592" t="s">
        <v>720</v>
      </c>
      <c r="J75" s="592"/>
      <c r="K75" s="592"/>
      <c r="L75" s="591"/>
    </row>
    <row r="76" spans="1:12" x14ac:dyDescent="0.3">
      <c r="A76" s="588" t="s">
        <v>784</v>
      </c>
      <c r="B76" s="589" t="s">
        <v>744</v>
      </c>
      <c r="C76" s="590" t="s">
        <v>745</v>
      </c>
      <c r="D76" s="591" t="s">
        <v>595</v>
      </c>
      <c r="E76" s="607" t="s">
        <v>704</v>
      </c>
      <c r="F76" s="593" t="s">
        <v>705</v>
      </c>
      <c r="G76" s="593" t="s">
        <v>598</v>
      </c>
      <c r="H76" s="594"/>
      <c r="I76" s="592" t="s">
        <v>604</v>
      </c>
      <c r="J76" s="592" t="s">
        <v>605</v>
      </c>
      <c r="K76" s="592"/>
      <c r="L76" s="591"/>
    </row>
    <row r="77" spans="1:12" x14ac:dyDescent="0.3">
      <c r="A77" s="588" t="s">
        <v>785</v>
      </c>
      <c r="B77" s="589" t="s">
        <v>627</v>
      </c>
      <c r="C77" s="590" t="s">
        <v>628</v>
      </c>
      <c r="D77" s="591" t="s">
        <v>595</v>
      </c>
      <c r="E77" s="607" t="s">
        <v>704</v>
      </c>
      <c r="F77" s="593" t="s">
        <v>705</v>
      </c>
      <c r="G77" s="593" t="s">
        <v>598</v>
      </c>
      <c r="H77" s="594"/>
      <c r="I77" s="592" t="s">
        <v>604</v>
      </c>
      <c r="J77" s="592"/>
      <c r="K77" s="592"/>
      <c r="L77" s="591"/>
    </row>
    <row r="78" spans="1:12" x14ac:dyDescent="0.3">
      <c r="A78" s="588" t="s">
        <v>786</v>
      </c>
      <c r="B78" s="589" t="s">
        <v>773</v>
      </c>
      <c r="C78" s="590" t="s">
        <v>774</v>
      </c>
      <c r="D78" s="591" t="s">
        <v>595</v>
      </c>
      <c r="E78" s="607" t="s">
        <v>704</v>
      </c>
      <c r="F78" s="593" t="s">
        <v>705</v>
      </c>
      <c r="G78" s="593" t="s">
        <v>598</v>
      </c>
      <c r="H78" s="594"/>
      <c r="I78" s="592" t="s">
        <v>604</v>
      </c>
      <c r="J78" s="592"/>
      <c r="K78" s="592"/>
      <c r="L78" s="591"/>
    </row>
    <row r="79" spans="1:12" x14ac:dyDescent="0.3">
      <c r="A79" s="588" t="s">
        <v>787</v>
      </c>
      <c r="B79" s="589" t="s">
        <v>627</v>
      </c>
      <c r="C79" s="590" t="s">
        <v>628</v>
      </c>
      <c r="D79" s="591" t="s">
        <v>595</v>
      </c>
      <c r="E79" s="607" t="s">
        <v>704</v>
      </c>
      <c r="F79" s="593" t="s">
        <v>705</v>
      </c>
      <c r="G79" s="593" t="s">
        <v>598</v>
      </c>
      <c r="H79" s="594"/>
      <c r="I79" s="592" t="s">
        <v>604</v>
      </c>
      <c r="J79" s="592"/>
      <c r="K79" s="592"/>
      <c r="L79" s="591"/>
    </row>
    <row r="80" spans="1:12" x14ac:dyDescent="0.3">
      <c r="A80" s="588" t="s">
        <v>788</v>
      </c>
      <c r="B80" s="589" t="s">
        <v>722</v>
      </c>
      <c r="C80" s="590" t="s">
        <v>723</v>
      </c>
      <c r="D80" s="591" t="s">
        <v>595</v>
      </c>
      <c r="E80" s="607" t="s">
        <v>704</v>
      </c>
      <c r="F80" s="593" t="s">
        <v>705</v>
      </c>
      <c r="G80" s="593" t="s">
        <v>598</v>
      </c>
      <c r="H80" s="594"/>
      <c r="I80" s="592" t="s">
        <v>604</v>
      </c>
      <c r="J80" s="592"/>
      <c r="K80" s="592"/>
      <c r="L80" s="591"/>
    </row>
    <row r="81" spans="1:12" x14ac:dyDescent="0.3">
      <c r="A81" s="588" t="s">
        <v>789</v>
      </c>
      <c r="B81" s="589" t="s">
        <v>593</v>
      </c>
      <c r="C81" s="590" t="s">
        <v>594</v>
      </c>
      <c r="D81" s="591" t="s">
        <v>595</v>
      </c>
      <c r="E81" s="607" t="s">
        <v>704</v>
      </c>
      <c r="F81" s="593" t="s">
        <v>705</v>
      </c>
      <c r="G81" s="593" t="s">
        <v>598</v>
      </c>
      <c r="H81" s="594"/>
      <c r="I81" s="592" t="s">
        <v>604</v>
      </c>
      <c r="J81" s="592"/>
      <c r="K81" s="592"/>
      <c r="L81" s="591"/>
    </row>
    <row r="82" spans="1:12" x14ac:dyDescent="0.3">
      <c r="A82" s="588" t="s">
        <v>790</v>
      </c>
      <c r="B82" s="589" t="s">
        <v>791</v>
      </c>
      <c r="C82" s="590" t="s">
        <v>792</v>
      </c>
      <c r="D82" s="591" t="s">
        <v>595</v>
      </c>
      <c r="E82" s="607" t="s">
        <v>704</v>
      </c>
      <c r="F82" s="593" t="s">
        <v>705</v>
      </c>
      <c r="G82" s="593" t="s">
        <v>598</v>
      </c>
      <c r="H82" s="594" t="s">
        <v>793</v>
      </c>
      <c r="I82" s="592" t="s">
        <v>720</v>
      </c>
      <c r="J82" s="592" t="s">
        <v>605</v>
      </c>
      <c r="K82" s="592"/>
      <c r="L82" s="591"/>
    </row>
    <row r="83" spans="1:12" x14ac:dyDescent="0.3">
      <c r="A83" s="588" t="s">
        <v>794</v>
      </c>
      <c r="B83" s="589" t="s">
        <v>791</v>
      </c>
      <c r="C83" s="590" t="s">
        <v>792</v>
      </c>
      <c r="D83" s="591" t="s">
        <v>595</v>
      </c>
      <c r="E83" s="607" t="s">
        <v>704</v>
      </c>
      <c r="F83" s="593" t="s">
        <v>705</v>
      </c>
      <c r="G83" s="593" t="s">
        <v>598</v>
      </c>
      <c r="H83" s="594" t="s">
        <v>793</v>
      </c>
      <c r="I83" s="592" t="s">
        <v>720</v>
      </c>
      <c r="J83" s="592"/>
      <c r="K83" s="592"/>
      <c r="L83" s="591"/>
    </row>
    <row r="84" spans="1:12" x14ac:dyDescent="0.3">
      <c r="A84" s="588" t="s">
        <v>795</v>
      </c>
      <c r="B84" s="589" t="s">
        <v>593</v>
      </c>
      <c r="C84" s="596" t="s">
        <v>594</v>
      </c>
      <c r="D84" s="591" t="s">
        <v>595</v>
      </c>
      <c r="E84" s="607" t="s">
        <v>704</v>
      </c>
      <c r="F84" s="593" t="s">
        <v>705</v>
      </c>
      <c r="G84" s="593" t="s">
        <v>598</v>
      </c>
      <c r="H84" s="594"/>
      <c r="I84" s="592" t="s">
        <v>604</v>
      </c>
      <c r="J84" s="592"/>
      <c r="K84" s="592"/>
      <c r="L84" s="591"/>
    </row>
    <row r="85" spans="1:12" x14ac:dyDescent="0.3">
      <c r="A85" s="588" t="s">
        <v>796</v>
      </c>
      <c r="B85" s="589" t="s">
        <v>797</v>
      </c>
      <c r="C85" s="596" t="s">
        <v>798</v>
      </c>
      <c r="D85" s="591" t="s">
        <v>595</v>
      </c>
      <c r="E85" s="607" t="s">
        <v>704</v>
      </c>
      <c r="F85" s="593" t="s">
        <v>705</v>
      </c>
      <c r="G85" s="593" t="s">
        <v>598</v>
      </c>
      <c r="H85" s="594"/>
      <c r="I85" s="592" t="s">
        <v>604</v>
      </c>
      <c r="J85" s="592" t="s">
        <v>605</v>
      </c>
      <c r="K85" s="592"/>
      <c r="L85" s="591"/>
    </row>
    <row r="86" spans="1:12" x14ac:dyDescent="0.3">
      <c r="A86" s="588" t="s">
        <v>799</v>
      </c>
      <c r="B86" s="589" t="s">
        <v>800</v>
      </c>
      <c r="C86" s="590" t="s">
        <v>801</v>
      </c>
      <c r="D86" s="591" t="s">
        <v>595</v>
      </c>
      <c r="E86" s="607" t="s">
        <v>704</v>
      </c>
      <c r="F86" s="593" t="s">
        <v>705</v>
      </c>
      <c r="G86" s="593" t="s">
        <v>598</v>
      </c>
      <c r="H86" s="594"/>
      <c r="I86" s="592" t="s">
        <v>604</v>
      </c>
      <c r="J86" s="592"/>
      <c r="K86" s="592"/>
      <c r="L86" s="591"/>
    </row>
    <row r="87" spans="1:12" x14ac:dyDescent="0.3">
      <c r="A87" s="588" t="s">
        <v>802</v>
      </c>
      <c r="B87" s="589" t="s">
        <v>773</v>
      </c>
      <c r="C87" s="596" t="s">
        <v>774</v>
      </c>
      <c r="D87" s="591" t="s">
        <v>595</v>
      </c>
      <c r="E87" s="607" t="s">
        <v>704</v>
      </c>
      <c r="F87" s="593" t="s">
        <v>705</v>
      </c>
      <c r="G87" s="593" t="s">
        <v>598</v>
      </c>
      <c r="H87" s="597"/>
      <c r="I87" s="592" t="s">
        <v>604</v>
      </c>
      <c r="J87" s="592"/>
      <c r="K87" s="592"/>
      <c r="L87" s="591"/>
    </row>
    <row r="88" spans="1:12" x14ac:dyDescent="0.3">
      <c r="A88" s="588" t="s">
        <v>803</v>
      </c>
      <c r="B88" s="589" t="s">
        <v>707</v>
      </c>
      <c r="C88" s="590" t="s">
        <v>708</v>
      </c>
      <c r="D88" s="591" t="s">
        <v>595</v>
      </c>
      <c r="E88" s="607" t="s">
        <v>704</v>
      </c>
      <c r="F88" s="593" t="s">
        <v>705</v>
      </c>
      <c r="G88" s="593" t="s">
        <v>598</v>
      </c>
      <c r="H88" s="594"/>
      <c r="I88" s="592" t="s">
        <v>604</v>
      </c>
      <c r="J88" s="592"/>
      <c r="K88" s="592"/>
      <c r="L88" s="591"/>
    </row>
    <row r="89" spans="1:12" x14ac:dyDescent="0.3">
      <c r="A89" s="588" t="s">
        <v>804</v>
      </c>
      <c r="B89" s="595" t="s">
        <v>805</v>
      </c>
      <c r="C89" s="596" t="s">
        <v>806</v>
      </c>
      <c r="D89" s="591" t="s">
        <v>595</v>
      </c>
      <c r="E89" s="607" t="s">
        <v>704</v>
      </c>
      <c r="F89" s="593" t="s">
        <v>705</v>
      </c>
      <c r="G89" s="593" t="s">
        <v>598</v>
      </c>
      <c r="H89" s="594"/>
      <c r="I89" s="608" t="s">
        <v>604</v>
      </c>
      <c r="J89" s="592" t="s">
        <v>605</v>
      </c>
      <c r="K89" s="592"/>
      <c r="L89" s="591"/>
    </row>
    <row r="90" spans="1:12" x14ac:dyDescent="0.3">
      <c r="A90" s="588" t="s">
        <v>807</v>
      </c>
      <c r="B90" s="595" t="s">
        <v>805</v>
      </c>
      <c r="C90" s="590" t="s">
        <v>806</v>
      </c>
      <c r="D90" s="591" t="s">
        <v>595</v>
      </c>
      <c r="E90" s="607" t="s">
        <v>704</v>
      </c>
      <c r="F90" s="593" t="s">
        <v>705</v>
      </c>
      <c r="G90" s="593" t="s">
        <v>598</v>
      </c>
      <c r="H90" s="594"/>
      <c r="I90" s="608" t="s">
        <v>604</v>
      </c>
      <c r="J90" s="592"/>
      <c r="K90" s="592"/>
      <c r="L90" s="591"/>
    </row>
    <row r="91" spans="1:12" x14ac:dyDescent="0.3">
      <c r="A91" s="588" t="s">
        <v>808</v>
      </c>
      <c r="B91" s="589" t="s">
        <v>809</v>
      </c>
      <c r="C91" s="590" t="s">
        <v>810</v>
      </c>
      <c r="D91" s="591" t="s">
        <v>595</v>
      </c>
      <c r="E91" s="607" t="s">
        <v>704</v>
      </c>
      <c r="F91" s="593" t="s">
        <v>705</v>
      </c>
      <c r="G91" s="593" t="s">
        <v>598</v>
      </c>
      <c r="H91" s="594"/>
      <c r="I91" s="608" t="s">
        <v>604</v>
      </c>
      <c r="J91" s="592"/>
      <c r="K91" s="592"/>
      <c r="L91" s="591"/>
    </row>
    <row r="92" spans="1:12" x14ac:dyDescent="0.3">
      <c r="A92" s="588" t="s">
        <v>811</v>
      </c>
      <c r="B92" s="595" t="s">
        <v>812</v>
      </c>
      <c r="C92" s="590" t="s">
        <v>813</v>
      </c>
      <c r="D92" s="591" t="s">
        <v>595</v>
      </c>
      <c r="E92" s="607" t="s">
        <v>704</v>
      </c>
      <c r="F92" s="593" t="s">
        <v>705</v>
      </c>
      <c r="G92" s="593" t="s">
        <v>598</v>
      </c>
      <c r="H92" s="594"/>
      <c r="I92" s="608" t="s">
        <v>604</v>
      </c>
      <c r="J92" s="592"/>
      <c r="K92" s="592"/>
      <c r="L92" s="591"/>
    </row>
    <row r="93" spans="1:12" x14ac:dyDescent="0.3">
      <c r="A93" s="588" t="s">
        <v>814</v>
      </c>
      <c r="B93" s="595" t="s">
        <v>815</v>
      </c>
      <c r="C93" s="590" t="s">
        <v>816</v>
      </c>
      <c r="D93" s="591" t="s">
        <v>595</v>
      </c>
      <c r="E93" s="607" t="s">
        <v>704</v>
      </c>
      <c r="F93" s="593" t="s">
        <v>705</v>
      </c>
      <c r="G93" s="593" t="s">
        <v>817</v>
      </c>
      <c r="H93" s="594"/>
      <c r="I93" s="608" t="s">
        <v>580</v>
      </c>
      <c r="J93" s="592"/>
      <c r="K93" s="592"/>
      <c r="L93" s="591"/>
    </row>
    <row r="94" spans="1:12" x14ac:dyDescent="0.3">
      <c r="A94" s="588" t="s">
        <v>818</v>
      </c>
      <c r="B94" s="595" t="s">
        <v>819</v>
      </c>
      <c r="C94" s="590" t="s">
        <v>820</v>
      </c>
      <c r="D94" s="591" t="s">
        <v>595</v>
      </c>
      <c r="E94" s="607" t="s">
        <v>704</v>
      </c>
      <c r="F94" s="593" t="s">
        <v>705</v>
      </c>
      <c r="G94" s="593" t="s">
        <v>817</v>
      </c>
      <c r="H94" s="594"/>
      <c r="I94" s="608" t="s">
        <v>580</v>
      </c>
      <c r="J94" s="592"/>
      <c r="K94" s="592"/>
      <c r="L94" s="591"/>
    </row>
    <row r="95" spans="1:12" x14ac:dyDescent="0.3">
      <c r="A95" s="588" t="s">
        <v>821</v>
      </c>
      <c r="B95" s="595" t="s">
        <v>822</v>
      </c>
      <c r="C95" s="590" t="s">
        <v>823</v>
      </c>
      <c r="D95" s="591" t="s">
        <v>595</v>
      </c>
      <c r="E95" s="607" t="s">
        <v>704</v>
      </c>
      <c r="F95" s="593" t="s">
        <v>705</v>
      </c>
      <c r="G95" s="593" t="s">
        <v>598</v>
      </c>
      <c r="H95" s="594"/>
      <c r="I95" s="608" t="s">
        <v>604</v>
      </c>
      <c r="J95" s="592"/>
      <c r="K95" s="592"/>
      <c r="L95" s="591"/>
    </row>
    <row r="96" spans="1:12" x14ac:dyDescent="0.3">
      <c r="A96" s="588" t="s">
        <v>824</v>
      </c>
      <c r="B96" s="595" t="s">
        <v>825</v>
      </c>
      <c r="C96" s="590" t="s">
        <v>826</v>
      </c>
      <c r="D96" s="591" t="s">
        <v>595</v>
      </c>
      <c r="E96" s="607" t="s">
        <v>704</v>
      </c>
      <c r="F96" s="593" t="s">
        <v>705</v>
      </c>
      <c r="G96" s="593" t="s">
        <v>598</v>
      </c>
      <c r="H96" s="594"/>
      <c r="I96" s="608" t="s">
        <v>604</v>
      </c>
      <c r="J96" s="592"/>
      <c r="K96" s="592"/>
      <c r="L96" s="591"/>
    </row>
    <row r="97" spans="1:12" x14ac:dyDescent="0.3">
      <c r="A97" s="588" t="s">
        <v>827</v>
      </c>
      <c r="B97" s="595" t="s">
        <v>828</v>
      </c>
      <c r="C97" s="590" t="s">
        <v>829</v>
      </c>
      <c r="D97" s="591" t="s">
        <v>595</v>
      </c>
      <c r="E97" s="607" t="s">
        <v>704</v>
      </c>
      <c r="F97" s="593" t="s">
        <v>705</v>
      </c>
      <c r="G97" s="593" t="s">
        <v>598</v>
      </c>
      <c r="H97" s="594" t="s">
        <v>830</v>
      </c>
      <c r="I97" s="592" t="s">
        <v>720</v>
      </c>
      <c r="J97" s="592"/>
      <c r="K97" s="592"/>
      <c r="L97" s="591"/>
    </row>
    <row r="98" spans="1:12" x14ac:dyDescent="0.3">
      <c r="A98" s="588" t="s">
        <v>831</v>
      </c>
      <c r="B98" s="595" t="s">
        <v>828</v>
      </c>
      <c r="C98" s="590" t="s">
        <v>829</v>
      </c>
      <c r="D98" s="591" t="s">
        <v>595</v>
      </c>
      <c r="E98" s="607" t="s">
        <v>704</v>
      </c>
      <c r="F98" s="593" t="s">
        <v>705</v>
      </c>
      <c r="G98" s="593" t="s">
        <v>598</v>
      </c>
      <c r="H98" s="594"/>
      <c r="I98" s="592" t="s">
        <v>604</v>
      </c>
      <c r="J98" s="592"/>
      <c r="K98" s="592"/>
      <c r="L98" s="591"/>
    </row>
    <row r="99" spans="1:12" x14ac:dyDescent="0.3">
      <c r="A99" s="588" t="s">
        <v>832</v>
      </c>
      <c r="B99" s="595" t="s">
        <v>833</v>
      </c>
      <c r="C99" s="590" t="s">
        <v>834</v>
      </c>
      <c r="D99" s="591" t="s">
        <v>595</v>
      </c>
      <c r="E99" s="607" t="s">
        <v>704</v>
      </c>
      <c r="F99" s="593" t="s">
        <v>705</v>
      </c>
      <c r="G99" s="593" t="s">
        <v>598</v>
      </c>
      <c r="H99" s="594"/>
      <c r="I99" s="608" t="s">
        <v>604</v>
      </c>
      <c r="J99" s="592"/>
      <c r="K99" s="592"/>
      <c r="L99" s="591"/>
    </row>
    <row r="100" spans="1:12" x14ac:dyDescent="0.3">
      <c r="A100" s="588" t="s">
        <v>835</v>
      </c>
      <c r="B100" s="589" t="s">
        <v>658</v>
      </c>
      <c r="C100" s="590" t="s">
        <v>659</v>
      </c>
      <c r="D100" s="591" t="s">
        <v>595</v>
      </c>
      <c r="E100" s="607" t="s">
        <v>704</v>
      </c>
      <c r="F100" s="593" t="s">
        <v>705</v>
      </c>
      <c r="G100" s="593" t="s">
        <v>598</v>
      </c>
      <c r="H100" s="594" t="s">
        <v>830</v>
      </c>
      <c r="I100" s="592" t="s">
        <v>720</v>
      </c>
      <c r="J100" s="592"/>
      <c r="K100" s="592"/>
      <c r="L100" s="591"/>
    </row>
    <row r="101" spans="1:12" x14ac:dyDescent="0.3">
      <c r="A101" s="588" t="s">
        <v>836</v>
      </c>
      <c r="B101" s="595" t="s">
        <v>828</v>
      </c>
      <c r="C101" s="590" t="s">
        <v>829</v>
      </c>
      <c r="D101" s="591" t="s">
        <v>595</v>
      </c>
      <c r="E101" s="607" t="s">
        <v>704</v>
      </c>
      <c r="F101" s="593" t="s">
        <v>705</v>
      </c>
      <c r="G101" s="593" t="s">
        <v>598</v>
      </c>
      <c r="H101" s="594" t="s">
        <v>830</v>
      </c>
      <c r="I101" s="592" t="s">
        <v>720</v>
      </c>
      <c r="J101" s="592"/>
      <c r="K101" s="592"/>
      <c r="L101" s="591"/>
    </row>
    <row r="102" spans="1:12" x14ac:dyDescent="0.3">
      <c r="A102" s="588" t="s">
        <v>837</v>
      </c>
      <c r="B102" s="595" t="s">
        <v>833</v>
      </c>
      <c r="C102" s="590" t="s">
        <v>834</v>
      </c>
      <c r="D102" s="591" t="s">
        <v>595</v>
      </c>
      <c r="E102" s="607" t="s">
        <v>704</v>
      </c>
      <c r="F102" s="593" t="s">
        <v>705</v>
      </c>
      <c r="G102" s="593" t="s">
        <v>598</v>
      </c>
      <c r="H102" s="594"/>
      <c r="I102" s="608" t="s">
        <v>604</v>
      </c>
      <c r="J102" s="592"/>
      <c r="K102" s="592"/>
      <c r="L102" s="591"/>
    </row>
    <row r="103" spans="1:12" x14ac:dyDescent="0.3">
      <c r="A103" s="588" t="s">
        <v>838</v>
      </c>
      <c r="B103" s="595" t="s">
        <v>658</v>
      </c>
      <c r="C103" s="590" t="s">
        <v>659</v>
      </c>
      <c r="D103" s="591" t="s">
        <v>595</v>
      </c>
      <c r="E103" s="607" t="s">
        <v>704</v>
      </c>
      <c r="F103" s="593" t="s">
        <v>705</v>
      </c>
      <c r="G103" s="593" t="s">
        <v>598</v>
      </c>
      <c r="H103" s="594" t="s">
        <v>830</v>
      </c>
      <c r="I103" s="592" t="s">
        <v>720</v>
      </c>
      <c r="J103" s="592"/>
      <c r="K103" s="592"/>
      <c r="L103" s="591"/>
    </row>
    <row r="104" spans="1:12" x14ac:dyDescent="0.3">
      <c r="A104" s="588" t="s">
        <v>839</v>
      </c>
      <c r="B104" s="595" t="s">
        <v>840</v>
      </c>
      <c r="C104" s="590" t="s">
        <v>841</v>
      </c>
      <c r="D104" s="591" t="s">
        <v>595</v>
      </c>
      <c r="E104" s="607" t="s">
        <v>704</v>
      </c>
      <c r="F104" s="593" t="s">
        <v>705</v>
      </c>
      <c r="G104" s="593" t="s">
        <v>598</v>
      </c>
      <c r="H104" s="594" t="s">
        <v>842</v>
      </c>
      <c r="I104" s="592" t="s">
        <v>720</v>
      </c>
      <c r="J104" s="592"/>
      <c r="K104" s="592"/>
      <c r="L104" s="591"/>
    </row>
    <row r="105" spans="1:12" x14ac:dyDescent="0.3">
      <c r="A105" s="588" t="s">
        <v>843</v>
      </c>
      <c r="B105" s="595" t="s">
        <v>844</v>
      </c>
      <c r="C105" s="590" t="s">
        <v>845</v>
      </c>
      <c r="D105" s="591" t="s">
        <v>595</v>
      </c>
      <c r="E105" s="607" t="s">
        <v>704</v>
      </c>
      <c r="F105" s="593" t="s">
        <v>705</v>
      </c>
      <c r="G105" s="593" t="s">
        <v>598</v>
      </c>
      <c r="H105" s="594" t="s">
        <v>846</v>
      </c>
      <c r="I105" s="592" t="s">
        <v>720</v>
      </c>
      <c r="J105" s="592"/>
      <c r="K105" s="592"/>
      <c r="L105" s="591"/>
    </row>
    <row r="106" spans="1:12" x14ac:dyDescent="0.3">
      <c r="A106" s="588" t="s">
        <v>847</v>
      </c>
      <c r="B106" s="595" t="s">
        <v>844</v>
      </c>
      <c r="C106" s="590" t="s">
        <v>845</v>
      </c>
      <c r="D106" s="591" t="s">
        <v>595</v>
      </c>
      <c r="E106" s="607" t="s">
        <v>704</v>
      </c>
      <c r="F106" s="593" t="s">
        <v>705</v>
      </c>
      <c r="G106" s="593" t="s">
        <v>598</v>
      </c>
      <c r="H106" s="594" t="s">
        <v>846</v>
      </c>
      <c r="I106" s="592" t="s">
        <v>720</v>
      </c>
      <c r="J106" s="592"/>
      <c r="K106" s="592"/>
      <c r="L106" s="591"/>
    </row>
    <row r="107" spans="1:12" x14ac:dyDescent="0.3">
      <c r="A107" s="588" t="s">
        <v>848</v>
      </c>
      <c r="B107" s="595" t="s">
        <v>844</v>
      </c>
      <c r="C107" s="590" t="s">
        <v>845</v>
      </c>
      <c r="D107" s="591" t="s">
        <v>595</v>
      </c>
      <c r="E107" s="607" t="s">
        <v>704</v>
      </c>
      <c r="F107" s="593" t="s">
        <v>705</v>
      </c>
      <c r="G107" s="593" t="s">
        <v>598</v>
      </c>
      <c r="H107" s="594" t="s">
        <v>846</v>
      </c>
      <c r="I107" s="592" t="s">
        <v>720</v>
      </c>
      <c r="J107" s="592"/>
      <c r="K107" s="592"/>
      <c r="L107" s="591"/>
    </row>
    <row r="108" spans="1:12" x14ac:dyDescent="0.3">
      <c r="A108" s="588" t="s">
        <v>849</v>
      </c>
      <c r="B108" s="589" t="s">
        <v>844</v>
      </c>
      <c r="C108" s="590" t="s">
        <v>845</v>
      </c>
      <c r="D108" s="591" t="s">
        <v>595</v>
      </c>
      <c r="E108" s="607" t="s">
        <v>704</v>
      </c>
      <c r="F108" s="593" t="s">
        <v>705</v>
      </c>
      <c r="G108" s="593" t="s">
        <v>598</v>
      </c>
      <c r="H108" s="594" t="s">
        <v>846</v>
      </c>
      <c r="I108" s="592" t="s">
        <v>720</v>
      </c>
      <c r="J108" s="592"/>
      <c r="K108" s="592"/>
      <c r="L108" s="591"/>
    </row>
    <row r="109" spans="1:12" x14ac:dyDescent="0.3">
      <c r="A109" s="588" t="s">
        <v>850</v>
      </c>
      <c r="B109" s="589" t="s">
        <v>658</v>
      </c>
      <c r="C109" s="590" t="s">
        <v>659</v>
      </c>
      <c r="D109" s="591" t="s">
        <v>595</v>
      </c>
      <c r="E109" s="607" t="s">
        <v>704</v>
      </c>
      <c r="F109" s="593" t="s">
        <v>705</v>
      </c>
      <c r="G109" s="593" t="s">
        <v>598</v>
      </c>
      <c r="H109" s="594" t="s">
        <v>851</v>
      </c>
      <c r="I109" s="592" t="s">
        <v>720</v>
      </c>
      <c r="J109" s="592"/>
      <c r="K109" s="592"/>
      <c r="L109" s="591"/>
    </row>
    <row r="110" spans="1:12" x14ac:dyDescent="0.3">
      <c r="A110" s="588" t="s">
        <v>852</v>
      </c>
      <c r="B110" s="589" t="s">
        <v>840</v>
      </c>
      <c r="C110" s="590" t="s">
        <v>841</v>
      </c>
      <c r="D110" s="591" t="s">
        <v>595</v>
      </c>
      <c r="E110" s="607" t="s">
        <v>704</v>
      </c>
      <c r="F110" s="593" t="s">
        <v>705</v>
      </c>
      <c r="G110" s="593" t="s">
        <v>598</v>
      </c>
      <c r="H110" s="594" t="s">
        <v>853</v>
      </c>
      <c r="I110" s="592" t="s">
        <v>720</v>
      </c>
      <c r="J110" s="592"/>
      <c r="K110" s="592"/>
      <c r="L110" s="591"/>
    </row>
    <row r="111" spans="1:12" x14ac:dyDescent="0.3">
      <c r="A111" s="588" t="s">
        <v>854</v>
      </c>
      <c r="B111" s="589" t="s">
        <v>840</v>
      </c>
      <c r="C111" s="590" t="s">
        <v>841</v>
      </c>
      <c r="D111" s="591" t="s">
        <v>595</v>
      </c>
      <c r="E111" s="607" t="s">
        <v>704</v>
      </c>
      <c r="F111" s="593" t="s">
        <v>705</v>
      </c>
      <c r="G111" s="593" t="s">
        <v>598</v>
      </c>
      <c r="H111" s="594" t="s">
        <v>855</v>
      </c>
      <c r="I111" s="592" t="s">
        <v>720</v>
      </c>
      <c r="J111" s="592"/>
      <c r="K111" s="592"/>
      <c r="L111" s="591"/>
    </row>
    <row r="112" spans="1:12" x14ac:dyDescent="0.3">
      <c r="A112" s="588" t="s">
        <v>856</v>
      </c>
      <c r="B112" s="589" t="s">
        <v>658</v>
      </c>
      <c r="C112" s="590" t="s">
        <v>659</v>
      </c>
      <c r="D112" s="591" t="s">
        <v>595</v>
      </c>
      <c r="E112" s="607" t="s">
        <v>704</v>
      </c>
      <c r="F112" s="593" t="s">
        <v>705</v>
      </c>
      <c r="G112" s="593" t="s">
        <v>598</v>
      </c>
      <c r="H112" s="594"/>
      <c r="I112" s="608" t="s">
        <v>604</v>
      </c>
      <c r="J112" s="592"/>
      <c r="K112" s="592"/>
      <c r="L112" s="591"/>
    </row>
    <row r="113" spans="1:12" x14ac:dyDescent="0.3">
      <c r="A113" s="588" t="s">
        <v>857</v>
      </c>
      <c r="B113" s="589" t="s">
        <v>858</v>
      </c>
      <c r="C113" s="590" t="s">
        <v>859</v>
      </c>
      <c r="D113" s="591" t="s">
        <v>595</v>
      </c>
      <c r="E113" s="607" t="s">
        <v>704</v>
      </c>
      <c r="F113" s="593" t="s">
        <v>705</v>
      </c>
      <c r="G113" s="593" t="s">
        <v>598</v>
      </c>
      <c r="H113" s="594" t="s">
        <v>719</v>
      </c>
      <c r="I113" s="592" t="s">
        <v>720</v>
      </c>
      <c r="J113" s="592"/>
      <c r="K113" s="592"/>
      <c r="L113" s="591"/>
    </row>
    <row r="114" spans="1:12" x14ac:dyDescent="0.3">
      <c r="A114" s="588" t="s">
        <v>860</v>
      </c>
      <c r="B114" s="589" t="s">
        <v>861</v>
      </c>
      <c r="C114" s="590" t="s">
        <v>862</v>
      </c>
      <c r="D114" s="591" t="s">
        <v>595</v>
      </c>
      <c r="E114" s="607" t="s">
        <v>704</v>
      </c>
      <c r="F114" s="593" t="s">
        <v>705</v>
      </c>
      <c r="G114" s="593" t="s">
        <v>598</v>
      </c>
      <c r="H114" s="594"/>
      <c r="I114" s="608" t="s">
        <v>604</v>
      </c>
      <c r="J114" s="592"/>
      <c r="K114" s="592"/>
      <c r="L114" s="591"/>
    </row>
    <row r="115" spans="1:12" x14ac:dyDescent="0.3">
      <c r="A115" s="588" t="s">
        <v>863</v>
      </c>
      <c r="B115" s="589" t="s">
        <v>828</v>
      </c>
      <c r="C115" s="590" t="s">
        <v>829</v>
      </c>
      <c r="D115" s="591" t="s">
        <v>595</v>
      </c>
      <c r="E115" s="607" t="s">
        <v>704</v>
      </c>
      <c r="F115" s="593" t="s">
        <v>705</v>
      </c>
      <c r="G115" s="593" t="s">
        <v>598</v>
      </c>
      <c r="H115" s="594"/>
      <c r="I115" s="608" t="s">
        <v>604</v>
      </c>
      <c r="J115" s="592" t="s">
        <v>605</v>
      </c>
      <c r="K115" s="592" t="s">
        <v>864</v>
      </c>
      <c r="L115" s="591"/>
    </row>
    <row r="116" spans="1:12" x14ac:dyDescent="0.3">
      <c r="A116" s="588" t="s">
        <v>865</v>
      </c>
      <c r="B116" s="589" t="s">
        <v>861</v>
      </c>
      <c r="C116" s="590" t="s">
        <v>862</v>
      </c>
      <c r="D116" s="591" t="s">
        <v>595</v>
      </c>
      <c r="E116" s="607" t="s">
        <v>704</v>
      </c>
      <c r="F116" s="593" t="s">
        <v>705</v>
      </c>
      <c r="G116" s="593" t="s">
        <v>598</v>
      </c>
      <c r="H116" s="594"/>
      <c r="I116" s="608" t="s">
        <v>604</v>
      </c>
      <c r="J116" s="592"/>
      <c r="K116" s="592"/>
      <c r="L116" s="591"/>
    </row>
    <row r="117" spans="1:12" x14ac:dyDescent="0.3">
      <c r="A117" s="588" t="s">
        <v>866</v>
      </c>
      <c r="B117" s="589" t="s">
        <v>658</v>
      </c>
      <c r="C117" s="590" t="s">
        <v>659</v>
      </c>
      <c r="D117" s="591" t="s">
        <v>595</v>
      </c>
      <c r="E117" s="607" t="s">
        <v>704</v>
      </c>
      <c r="F117" s="593" t="s">
        <v>705</v>
      </c>
      <c r="G117" s="593" t="s">
        <v>598</v>
      </c>
      <c r="H117" s="594" t="s">
        <v>719</v>
      </c>
      <c r="I117" s="592" t="s">
        <v>720</v>
      </c>
      <c r="J117" s="592"/>
      <c r="K117" s="592"/>
      <c r="L117" s="591"/>
    </row>
    <row r="118" spans="1:12" x14ac:dyDescent="0.3">
      <c r="A118" s="588" t="s">
        <v>867</v>
      </c>
      <c r="B118" s="589" t="s">
        <v>868</v>
      </c>
      <c r="C118" s="590" t="s">
        <v>869</v>
      </c>
      <c r="D118" s="591" t="s">
        <v>595</v>
      </c>
      <c r="E118" s="607" t="s">
        <v>704</v>
      </c>
      <c r="F118" s="593" t="s">
        <v>705</v>
      </c>
      <c r="G118" s="593" t="s">
        <v>598</v>
      </c>
      <c r="H118" s="594" t="s">
        <v>719</v>
      </c>
      <c r="I118" s="592" t="s">
        <v>720</v>
      </c>
      <c r="J118" s="592"/>
      <c r="K118" s="592"/>
      <c r="L118" s="591"/>
    </row>
    <row r="119" spans="1:12" x14ac:dyDescent="0.3">
      <c r="A119" s="588" t="s">
        <v>870</v>
      </c>
      <c r="B119" s="589" t="s">
        <v>871</v>
      </c>
      <c r="C119" s="590" t="s">
        <v>872</v>
      </c>
      <c r="D119" s="591" t="s">
        <v>595</v>
      </c>
      <c r="E119" s="607" t="s">
        <v>704</v>
      </c>
      <c r="F119" s="593" t="s">
        <v>705</v>
      </c>
      <c r="G119" s="593" t="s">
        <v>598</v>
      </c>
      <c r="H119" s="594" t="s">
        <v>846</v>
      </c>
      <c r="I119" s="592" t="s">
        <v>720</v>
      </c>
      <c r="J119" s="592" t="s">
        <v>605</v>
      </c>
      <c r="K119" s="592" t="s">
        <v>873</v>
      </c>
      <c r="L119" s="591"/>
    </row>
    <row r="120" spans="1:12" x14ac:dyDescent="0.3">
      <c r="A120" s="588" t="s">
        <v>874</v>
      </c>
      <c r="B120" s="589" t="s">
        <v>833</v>
      </c>
      <c r="C120" s="590" t="s">
        <v>834</v>
      </c>
      <c r="D120" s="591" t="s">
        <v>595</v>
      </c>
      <c r="E120" s="607" t="s">
        <v>704</v>
      </c>
      <c r="F120" s="593" t="s">
        <v>705</v>
      </c>
      <c r="G120" s="593" t="s">
        <v>598</v>
      </c>
      <c r="H120" s="594" t="s">
        <v>719</v>
      </c>
      <c r="I120" s="592" t="s">
        <v>720</v>
      </c>
      <c r="J120" s="592"/>
      <c r="K120" s="592"/>
      <c r="L120" s="591"/>
    </row>
    <row r="121" spans="1:12" x14ac:dyDescent="0.3">
      <c r="A121" s="588" t="s">
        <v>875</v>
      </c>
      <c r="B121" s="589" t="s">
        <v>833</v>
      </c>
      <c r="C121" s="590" t="s">
        <v>834</v>
      </c>
      <c r="D121" s="591" t="s">
        <v>595</v>
      </c>
      <c r="E121" s="607" t="s">
        <v>704</v>
      </c>
      <c r="F121" s="593" t="s">
        <v>705</v>
      </c>
      <c r="G121" s="593" t="s">
        <v>598</v>
      </c>
      <c r="H121" s="594" t="s">
        <v>719</v>
      </c>
      <c r="I121" s="592" t="s">
        <v>720</v>
      </c>
      <c r="J121" s="592"/>
      <c r="K121" s="592"/>
      <c r="L121" s="591"/>
    </row>
    <row r="122" spans="1:12" x14ac:dyDescent="0.3">
      <c r="A122" s="588" t="s">
        <v>876</v>
      </c>
      <c r="B122" s="589" t="s">
        <v>833</v>
      </c>
      <c r="C122" s="590" t="s">
        <v>834</v>
      </c>
      <c r="D122" s="591" t="s">
        <v>595</v>
      </c>
      <c r="E122" s="607" t="s">
        <v>704</v>
      </c>
      <c r="F122" s="593" t="s">
        <v>705</v>
      </c>
      <c r="G122" s="593" t="s">
        <v>598</v>
      </c>
      <c r="H122" s="594" t="s">
        <v>719</v>
      </c>
      <c r="I122" s="592" t="s">
        <v>720</v>
      </c>
      <c r="J122" s="592"/>
      <c r="K122" s="592"/>
      <c r="L122" s="591"/>
    </row>
    <row r="123" spans="1:12" x14ac:dyDescent="0.3">
      <c r="A123" s="588" t="s">
        <v>877</v>
      </c>
      <c r="B123" s="589" t="s">
        <v>828</v>
      </c>
      <c r="C123" s="590" t="s">
        <v>829</v>
      </c>
      <c r="D123" s="591" t="s">
        <v>595</v>
      </c>
      <c r="E123" s="607" t="s">
        <v>704</v>
      </c>
      <c r="F123" s="593" t="s">
        <v>705</v>
      </c>
      <c r="G123" s="593" t="s">
        <v>598</v>
      </c>
      <c r="H123" s="594" t="s">
        <v>719</v>
      </c>
      <c r="I123" s="592" t="s">
        <v>720</v>
      </c>
      <c r="J123" s="592"/>
      <c r="K123" s="592"/>
      <c r="L123" s="591"/>
    </row>
    <row r="124" spans="1:12" x14ac:dyDescent="0.3">
      <c r="A124" s="588" t="s">
        <v>878</v>
      </c>
      <c r="B124" s="589" t="s">
        <v>879</v>
      </c>
      <c r="C124" s="590" t="s">
        <v>880</v>
      </c>
      <c r="D124" s="591" t="s">
        <v>595</v>
      </c>
      <c r="E124" s="607" t="s">
        <v>704</v>
      </c>
      <c r="F124" s="593" t="s">
        <v>705</v>
      </c>
      <c r="G124" s="593" t="s">
        <v>598</v>
      </c>
      <c r="H124" s="594" t="s">
        <v>735</v>
      </c>
      <c r="I124" s="592" t="s">
        <v>720</v>
      </c>
      <c r="J124" s="592"/>
      <c r="K124" s="592"/>
      <c r="L124" s="591"/>
    </row>
    <row r="125" spans="1:12" x14ac:dyDescent="0.3">
      <c r="A125" s="588" t="s">
        <v>881</v>
      </c>
      <c r="B125" s="589" t="s">
        <v>882</v>
      </c>
      <c r="C125" s="590" t="s">
        <v>883</v>
      </c>
      <c r="D125" s="591" t="s">
        <v>595</v>
      </c>
      <c r="E125" s="607" t="s">
        <v>704</v>
      </c>
      <c r="F125" s="593" t="s">
        <v>705</v>
      </c>
      <c r="G125" s="593" t="s">
        <v>598</v>
      </c>
      <c r="H125" s="594"/>
      <c r="I125" s="608" t="s">
        <v>604</v>
      </c>
      <c r="J125" s="592"/>
      <c r="K125" s="592"/>
      <c r="L125" s="591"/>
    </row>
    <row r="126" spans="1:12" x14ac:dyDescent="0.3">
      <c r="A126" s="588" t="s">
        <v>884</v>
      </c>
      <c r="B126" s="589" t="s">
        <v>885</v>
      </c>
      <c r="C126" s="590" t="s">
        <v>886</v>
      </c>
      <c r="D126" s="591" t="s">
        <v>595</v>
      </c>
      <c r="E126" s="607" t="s">
        <v>704</v>
      </c>
      <c r="F126" s="593" t="s">
        <v>705</v>
      </c>
      <c r="G126" s="593" t="s">
        <v>598</v>
      </c>
      <c r="H126" s="594" t="s">
        <v>735</v>
      </c>
      <c r="I126" s="592" t="s">
        <v>720</v>
      </c>
      <c r="J126" s="592"/>
      <c r="K126" s="592"/>
      <c r="L126" s="591"/>
    </row>
    <row r="127" spans="1:12" x14ac:dyDescent="0.3">
      <c r="A127" s="588" t="s">
        <v>887</v>
      </c>
      <c r="B127" s="589" t="s">
        <v>868</v>
      </c>
      <c r="C127" s="590" t="s">
        <v>869</v>
      </c>
      <c r="D127" s="591" t="s">
        <v>595</v>
      </c>
      <c r="E127" s="607" t="s">
        <v>704</v>
      </c>
      <c r="F127" s="593" t="s">
        <v>705</v>
      </c>
      <c r="G127" s="593" t="s">
        <v>598</v>
      </c>
      <c r="H127" s="594" t="s">
        <v>735</v>
      </c>
      <c r="I127" s="592" t="s">
        <v>720</v>
      </c>
      <c r="J127" s="592"/>
      <c r="K127" s="592"/>
      <c r="L127" s="591"/>
    </row>
    <row r="128" spans="1:12" x14ac:dyDescent="0.3">
      <c r="A128" s="588" t="s">
        <v>888</v>
      </c>
      <c r="B128" s="589" t="s">
        <v>871</v>
      </c>
      <c r="C128" s="590" t="s">
        <v>872</v>
      </c>
      <c r="D128" s="591" t="s">
        <v>595</v>
      </c>
      <c r="E128" s="607" t="s">
        <v>704</v>
      </c>
      <c r="F128" s="593" t="s">
        <v>705</v>
      </c>
      <c r="G128" s="593" t="s">
        <v>598</v>
      </c>
      <c r="H128" s="594" t="s">
        <v>846</v>
      </c>
      <c r="I128" s="592" t="s">
        <v>720</v>
      </c>
      <c r="J128" s="592"/>
      <c r="K128" s="592"/>
      <c r="L128" s="591"/>
    </row>
    <row r="129" spans="1:12" x14ac:dyDescent="0.3">
      <c r="A129" s="588" t="s">
        <v>889</v>
      </c>
      <c r="B129" s="589" t="s">
        <v>871</v>
      </c>
      <c r="C129" s="590" t="s">
        <v>872</v>
      </c>
      <c r="D129" s="591" t="s">
        <v>595</v>
      </c>
      <c r="E129" s="607" t="s">
        <v>704</v>
      </c>
      <c r="F129" s="593" t="s">
        <v>705</v>
      </c>
      <c r="G129" s="593" t="s">
        <v>598</v>
      </c>
      <c r="H129" s="594" t="s">
        <v>846</v>
      </c>
      <c r="I129" s="592" t="s">
        <v>720</v>
      </c>
      <c r="J129" s="592"/>
      <c r="K129" s="592"/>
      <c r="L129" s="591"/>
    </row>
    <row r="130" spans="1:12" x14ac:dyDescent="0.3">
      <c r="A130" s="588" t="s">
        <v>890</v>
      </c>
      <c r="B130" s="589" t="s">
        <v>891</v>
      </c>
      <c r="C130" s="590" t="s">
        <v>892</v>
      </c>
      <c r="D130" s="591" t="s">
        <v>595</v>
      </c>
      <c r="E130" s="607" t="s">
        <v>704</v>
      </c>
      <c r="F130" s="593" t="s">
        <v>705</v>
      </c>
      <c r="G130" s="593" t="s">
        <v>598</v>
      </c>
      <c r="H130" s="594" t="s">
        <v>735</v>
      </c>
      <c r="I130" s="592" t="s">
        <v>720</v>
      </c>
      <c r="J130" s="592"/>
      <c r="K130" s="592"/>
      <c r="L130" s="591"/>
    </row>
    <row r="131" spans="1:12" x14ac:dyDescent="0.3">
      <c r="A131" s="588" t="s">
        <v>893</v>
      </c>
      <c r="B131" s="589" t="s">
        <v>833</v>
      </c>
      <c r="C131" s="590" t="s">
        <v>834</v>
      </c>
      <c r="D131" s="591" t="s">
        <v>595</v>
      </c>
      <c r="E131" s="607" t="s">
        <v>704</v>
      </c>
      <c r="F131" s="593" t="s">
        <v>705</v>
      </c>
      <c r="G131" s="593" t="s">
        <v>598</v>
      </c>
      <c r="H131" s="594" t="s">
        <v>735</v>
      </c>
      <c r="I131" s="592" t="s">
        <v>720</v>
      </c>
      <c r="J131" s="592"/>
      <c r="K131" s="592"/>
      <c r="L131" s="591"/>
    </row>
    <row r="132" spans="1:12" x14ac:dyDescent="0.3">
      <c r="A132" s="588" t="s">
        <v>894</v>
      </c>
      <c r="B132" s="589" t="s">
        <v>833</v>
      </c>
      <c r="C132" s="590" t="s">
        <v>834</v>
      </c>
      <c r="D132" s="591" t="s">
        <v>595</v>
      </c>
      <c r="E132" s="607" t="s">
        <v>704</v>
      </c>
      <c r="F132" s="593" t="s">
        <v>705</v>
      </c>
      <c r="G132" s="593" t="s">
        <v>598</v>
      </c>
      <c r="H132" s="594"/>
      <c r="I132" s="608" t="s">
        <v>604</v>
      </c>
      <c r="J132" s="592"/>
      <c r="K132" s="592"/>
      <c r="L132" s="591"/>
    </row>
    <row r="133" spans="1:12" x14ac:dyDescent="0.3">
      <c r="A133" s="588" t="s">
        <v>895</v>
      </c>
      <c r="B133" s="589" t="s">
        <v>844</v>
      </c>
      <c r="C133" s="590" t="s">
        <v>845</v>
      </c>
      <c r="D133" s="591" t="s">
        <v>595</v>
      </c>
      <c r="E133" s="607" t="s">
        <v>704</v>
      </c>
      <c r="F133" s="593" t="s">
        <v>705</v>
      </c>
      <c r="G133" s="593" t="s">
        <v>598</v>
      </c>
      <c r="H133" s="594" t="s">
        <v>846</v>
      </c>
      <c r="I133" s="592" t="s">
        <v>720</v>
      </c>
      <c r="J133" s="592"/>
      <c r="K133" s="592"/>
      <c r="L133" s="591"/>
    </row>
    <row r="134" spans="1:12" x14ac:dyDescent="0.3">
      <c r="A134" s="588" t="s">
        <v>896</v>
      </c>
      <c r="B134" s="589" t="s">
        <v>897</v>
      </c>
      <c r="C134" s="590" t="s">
        <v>898</v>
      </c>
      <c r="D134" s="591" t="s">
        <v>595</v>
      </c>
      <c r="E134" s="607" t="s">
        <v>704</v>
      </c>
      <c r="F134" s="593" t="s">
        <v>705</v>
      </c>
      <c r="G134" s="593" t="s">
        <v>598</v>
      </c>
      <c r="H134" s="594" t="s">
        <v>719</v>
      </c>
      <c r="I134" s="592" t="s">
        <v>720</v>
      </c>
      <c r="J134" s="592"/>
      <c r="K134" s="592"/>
      <c r="L134" s="591"/>
    </row>
    <row r="135" spans="1:12" x14ac:dyDescent="0.3">
      <c r="A135" s="588" t="s">
        <v>899</v>
      </c>
      <c r="B135" s="589" t="s">
        <v>900</v>
      </c>
      <c r="C135" s="590" t="s">
        <v>901</v>
      </c>
      <c r="D135" s="591" t="s">
        <v>595</v>
      </c>
      <c r="E135" s="607" t="s">
        <v>704</v>
      </c>
      <c r="F135" s="593" t="s">
        <v>705</v>
      </c>
      <c r="G135" s="593" t="s">
        <v>598</v>
      </c>
      <c r="H135" s="594" t="s">
        <v>846</v>
      </c>
      <c r="I135" s="592" t="s">
        <v>720</v>
      </c>
      <c r="J135" s="592"/>
      <c r="K135" s="592"/>
      <c r="L135" s="591"/>
    </row>
    <row r="136" spans="1:12" x14ac:dyDescent="0.3">
      <c r="A136" s="588" t="s">
        <v>902</v>
      </c>
      <c r="B136" s="589" t="s">
        <v>828</v>
      </c>
      <c r="C136" s="590" t="s">
        <v>829</v>
      </c>
      <c r="D136" s="591" t="s">
        <v>595</v>
      </c>
      <c r="E136" s="607" t="s">
        <v>704</v>
      </c>
      <c r="F136" s="593" t="s">
        <v>705</v>
      </c>
      <c r="G136" s="593" t="s">
        <v>598</v>
      </c>
      <c r="H136" s="594"/>
      <c r="I136" s="608" t="s">
        <v>604</v>
      </c>
      <c r="J136" s="592"/>
      <c r="K136" s="592"/>
      <c r="L136" s="591"/>
    </row>
    <row r="137" spans="1:12" x14ac:dyDescent="0.3">
      <c r="A137" s="588" t="s">
        <v>903</v>
      </c>
      <c r="B137" s="589" t="s">
        <v>904</v>
      </c>
      <c r="C137" s="590" t="s">
        <v>905</v>
      </c>
      <c r="D137" s="591" t="s">
        <v>595</v>
      </c>
      <c r="E137" s="607" t="s">
        <v>704</v>
      </c>
      <c r="F137" s="593" t="s">
        <v>705</v>
      </c>
      <c r="G137" s="593" t="s">
        <v>598</v>
      </c>
      <c r="H137" s="594" t="s">
        <v>842</v>
      </c>
      <c r="I137" s="592" t="s">
        <v>720</v>
      </c>
      <c r="J137" s="592"/>
      <c r="K137" s="592"/>
      <c r="L137" s="591"/>
    </row>
    <row r="138" spans="1:12" x14ac:dyDescent="0.3">
      <c r="A138" s="588" t="s">
        <v>906</v>
      </c>
      <c r="B138" s="589" t="s">
        <v>828</v>
      </c>
      <c r="C138" s="590" t="s">
        <v>829</v>
      </c>
      <c r="D138" s="591" t="s">
        <v>595</v>
      </c>
      <c r="E138" s="607" t="s">
        <v>704</v>
      </c>
      <c r="F138" s="593" t="s">
        <v>705</v>
      </c>
      <c r="G138" s="593" t="s">
        <v>598</v>
      </c>
      <c r="H138" s="594"/>
      <c r="I138" s="592" t="s">
        <v>604</v>
      </c>
      <c r="J138" s="592"/>
      <c r="K138" s="592"/>
      <c r="L138" s="591"/>
    </row>
    <row r="139" spans="1:12" x14ac:dyDescent="0.3">
      <c r="A139" s="588" t="s">
        <v>907</v>
      </c>
      <c r="B139" s="589" t="s">
        <v>871</v>
      </c>
      <c r="C139" s="590" t="s">
        <v>872</v>
      </c>
      <c r="D139" s="591" t="s">
        <v>595</v>
      </c>
      <c r="E139" s="607" t="s">
        <v>704</v>
      </c>
      <c r="F139" s="593" t="s">
        <v>705</v>
      </c>
      <c r="G139" s="593" t="s">
        <v>598</v>
      </c>
      <c r="H139" s="594" t="s">
        <v>846</v>
      </c>
      <c r="I139" s="592" t="s">
        <v>720</v>
      </c>
      <c r="J139" s="592"/>
      <c r="K139" s="592"/>
      <c r="L139" s="591"/>
    </row>
    <row r="140" spans="1:12" x14ac:dyDescent="0.3">
      <c r="A140" s="588" t="s">
        <v>908</v>
      </c>
      <c r="B140" s="589" t="s">
        <v>858</v>
      </c>
      <c r="C140" s="590" t="s">
        <v>859</v>
      </c>
      <c r="D140" s="591" t="s">
        <v>595</v>
      </c>
      <c r="E140" s="607" t="s">
        <v>704</v>
      </c>
      <c r="F140" s="593" t="s">
        <v>705</v>
      </c>
      <c r="G140" s="593" t="s">
        <v>598</v>
      </c>
      <c r="H140" s="594" t="s">
        <v>735</v>
      </c>
      <c r="I140" s="592" t="s">
        <v>720</v>
      </c>
      <c r="J140" s="592"/>
      <c r="K140" s="592"/>
      <c r="L140" s="591"/>
    </row>
    <row r="141" spans="1:12" x14ac:dyDescent="0.3">
      <c r="A141" s="588" t="s">
        <v>909</v>
      </c>
      <c r="B141" s="589" t="s">
        <v>828</v>
      </c>
      <c r="C141" s="590" t="s">
        <v>829</v>
      </c>
      <c r="D141" s="591" t="s">
        <v>595</v>
      </c>
      <c r="E141" s="607" t="s">
        <v>704</v>
      </c>
      <c r="F141" s="593" t="s">
        <v>705</v>
      </c>
      <c r="G141" s="593" t="s">
        <v>598</v>
      </c>
      <c r="H141" s="594"/>
      <c r="I141" s="592" t="s">
        <v>604</v>
      </c>
      <c r="J141" s="592"/>
      <c r="K141" s="592"/>
      <c r="L141" s="591"/>
    </row>
    <row r="142" spans="1:12" x14ac:dyDescent="0.3">
      <c r="A142" s="588" t="s">
        <v>910</v>
      </c>
      <c r="B142" s="589" t="s">
        <v>828</v>
      </c>
      <c r="C142" s="590" t="s">
        <v>829</v>
      </c>
      <c r="D142" s="591" t="s">
        <v>595</v>
      </c>
      <c r="E142" s="607" t="s">
        <v>704</v>
      </c>
      <c r="F142" s="593" t="s">
        <v>705</v>
      </c>
      <c r="G142" s="593" t="s">
        <v>598</v>
      </c>
      <c r="H142" s="594" t="s">
        <v>830</v>
      </c>
      <c r="I142" s="592" t="s">
        <v>720</v>
      </c>
      <c r="J142" s="592"/>
      <c r="K142" s="592"/>
      <c r="L142" s="591"/>
    </row>
    <row r="143" spans="1:12" x14ac:dyDescent="0.3">
      <c r="A143" s="588" t="s">
        <v>911</v>
      </c>
      <c r="B143" s="589" t="s">
        <v>658</v>
      </c>
      <c r="C143" s="590" t="s">
        <v>659</v>
      </c>
      <c r="D143" s="591" t="s">
        <v>595</v>
      </c>
      <c r="E143" s="607" t="s">
        <v>704</v>
      </c>
      <c r="F143" s="593" t="s">
        <v>705</v>
      </c>
      <c r="G143" s="593" t="s">
        <v>598</v>
      </c>
      <c r="H143" s="594" t="s">
        <v>830</v>
      </c>
      <c r="I143" s="592" t="s">
        <v>720</v>
      </c>
      <c r="J143" s="592"/>
      <c r="K143" s="592"/>
      <c r="L143" s="591"/>
    </row>
    <row r="144" spans="1:12" x14ac:dyDescent="0.3">
      <c r="A144" s="588" t="s">
        <v>912</v>
      </c>
      <c r="B144" s="589" t="s">
        <v>844</v>
      </c>
      <c r="C144" s="590" t="s">
        <v>845</v>
      </c>
      <c r="D144" s="591" t="s">
        <v>595</v>
      </c>
      <c r="E144" s="607" t="s">
        <v>704</v>
      </c>
      <c r="F144" s="593" t="s">
        <v>705</v>
      </c>
      <c r="G144" s="593" t="s">
        <v>598</v>
      </c>
      <c r="H144" s="594" t="s">
        <v>913</v>
      </c>
      <c r="I144" s="592" t="s">
        <v>720</v>
      </c>
      <c r="J144" s="592"/>
      <c r="K144" s="592"/>
      <c r="L144" s="591"/>
    </row>
    <row r="145" spans="1:12" x14ac:dyDescent="0.3">
      <c r="A145" s="588" t="s">
        <v>914</v>
      </c>
      <c r="B145" s="589" t="s">
        <v>833</v>
      </c>
      <c r="C145" s="590" t="s">
        <v>834</v>
      </c>
      <c r="D145" s="591" t="s">
        <v>595</v>
      </c>
      <c r="E145" s="607" t="s">
        <v>704</v>
      </c>
      <c r="F145" s="593" t="s">
        <v>705</v>
      </c>
      <c r="G145" s="593" t="s">
        <v>598</v>
      </c>
      <c r="H145" s="594"/>
      <c r="I145" s="592" t="s">
        <v>604</v>
      </c>
      <c r="J145" s="592"/>
      <c r="K145" s="592"/>
      <c r="L145" s="591"/>
    </row>
    <row r="146" spans="1:12" x14ac:dyDescent="0.3">
      <c r="A146" s="588" t="s">
        <v>915</v>
      </c>
      <c r="B146" s="589" t="s">
        <v>916</v>
      </c>
      <c r="C146" s="590" t="s">
        <v>917</v>
      </c>
      <c r="D146" s="591" t="s">
        <v>595</v>
      </c>
      <c r="E146" s="607" t="s">
        <v>704</v>
      </c>
      <c r="F146" s="593" t="s">
        <v>705</v>
      </c>
      <c r="G146" s="593" t="s">
        <v>598</v>
      </c>
      <c r="H146" s="594" t="s">
        <v>735</v>
      </c>
      <c r="I146" s="592" t="s">
        <v>720</v>
      </c>
      <c r="J146" s="592"/>
      <c r="K146" s="592"/>
      <c r="L146" s="591"/>
    </row>
    <row r="147" spans="1:12" x14ac:dyDescent="0.3">
      <c r="A147" s="588" t="s">
        <v>918</v>
      </c>
      <c r="B147" s="589" t="s">
        <v>858</v>
      </c>
      <c r="C147" s="590" t="s">
        <v>859</v>
      </c>
      <c r="D147" s="591" t="s">
        <v>595</v>
      </c>
      <c r="E147" s="607" t="s">
        <v>704</v>
      </c>
      <c r="F147" s="593" t="s">
        <v>705</v>
      </c>
      <c r="G147" s="593" t="s">
        <v>598</v>
      </c>
      <c r="H147" s="594"/>
      <c r="I147" s="592" t="s">
        <v>604</v>
      </c>
      <c r="J147" s="592"/>
      <c r="K147" s="592"/>
      <c r="L147" s="591"/>
    </row>
    <row r="148" spans="1:12" x14ac:dyDescent="0.3">
      <c r="A148" s="588" t="s">
        <v>919</v>
      </c>
      <c r="B148" s="589" t="s">
        <v>658</v>
      </c>
      <c r="C148" s="590" t="s">
        <v>659</v>
      </c>
      <c r="D148" s="591" t="s">
        <v>595</v>
      </c>
      <c r="E148" s="607" t="s">
        <v>704</v>
      </c>
      <c r="F148" s="593" t="s">
        <v>705</v>
      </c>
      <c r="G148" s="593" t="s">
        <v>598</v>
      </c>
      <c r="H148" s="594" t="s">
        <v>719</v>
      </c>
      <c r="I148" s="592" t="s">
        <v>720</v>
      </c>
      <c r="J148" s="592"/>
      <c r="K148" s="592"/>
      <c r="L148" s="591"/>
    </row>
    <row r="149" spans="1:12" x14ac:dyDescent="0.3">
      <c r="A149" s="588" t="s">
        <v>920</v>
      </c>
      <c r="B149" s="589" t="s">
        <v>921</v>
      </c>
      <c r="C149" s="590" t="s">
        <v>922</v>
      </c>
      <c r="D149" s="591" t="s">
        <v>595</v>
      </c>
      <c r="E149" s="607" t="s">
        <v>704</v>
      </c>
      <c r="F149" s="593" t="s">
        <v>705</v>
      </c>
      <c r="G149" s="593" t="s">
        <v>598</v>
      </c>
      <c r="H149" s="594" t="s">
        <v>735</v>
      </c>
      <c r="I149" s="592" t="s">
        <v>720</v>
      </c>
      <c r="J149" s="592"/>
      <c r="K149" s="592"/>
      <c r="L149" s="591"/>
    </row>
    <row r="150" spans="1:12" x14ac:dyDescent="0.3">
      <c r="A150" s="588" t="s">
        <v>923</v>
      </c>
      <c r="B150" s="589" t="s">
        <v>658</v>
      </c>
      <c r="C150" s="590" t="s">
        <v>659</v>
      </c>
      <c r="D150" s="591" t="s">
        <v>595</v>
      </c>
      <c r="E150" s="607" t="s">
        <v>704</v>
      </c>
      <c r="F150" s="593" t="s">
        <v>705</v>
      </c>
      <c r="G150" s="593" t="s">
        <v>598</v>
      </c>
      <c r="H150" s="594" t="s">
        <v>735</v>
      </c>
      <c r="I150" s="592" t="s">
        <v>720</v>
      </c>
      <c r="J150" s="592"/>
      <c r="K150" s="592"/>
      <c r="L150" s="591"/>
    </row>
    <row r="151" spans="1:12" x14ac:dyDescent="0.3">
      <c r="A151" s="588" t="s">
        <v>924</v>
      </c>
      <c r="B151" s="595" t="s">
        <v>925</v>
      </c>
      <c r="C151" s="596" t="s">
        <v>926</v>
      </c>
      <c r="D151" s="591" t="s">
        <v>595</v>
      </c>
      <c r="E151" s="607" t="s">
        <v>704</v>
      </c>
      <c r="F151" s="593" t="s">
        <v>705</v>
      </c>
      <c r="G151" s="593" t="s">
        <v>598</v>
      </c>
      <c r="H151" s="594" t="s">
        <v>830</v>
      </c>
      <c r="I151" s="592" t="s">
        <v>720</v>
      </c>
      <c r="J151" s="592"/>
      <c r="K151" s="592"/>
      <c r="L151" s="591"/>
    </row>
    <row r="152" spans="1:12" x14ac:dyDescent="0.3">
      <c r="A152" s="588" t="s">
        <v>927</v>
      </c>
      <c r="B152" s="589" t="s">
        <v>871</v>
      </c>
      <c r="C152" s="590" t="s">
        <v>872</v>
      </c>
      <c r="D152" s="591" t="s">
        <v>595</v>
      </c>
      <c r="E152" s="607" t="s">
        <v>704</v>
      </c>
      <c r="F152" s="593" t="s">
        <v>705</v>
      </c>
      <c r="G152" s="593" t="s">
        <v>598</v>
      </c>
      <c r="H152" s="594" t="s">
        <v>846</v>
      </c>
      <c r="I152" s="592" t="s">
        <v>720</v>
      </c>
      <c r="J152" s="592"/>
      <c r="K152" s="592"/>
      <c r="L152" s="591"/>
    </row>
    <row r="153" spans="1:12" x14ac:dyDescent="0.3">
      <c r="A153" s="588" t="s">
        <v>928</v>
      </c>
      <c r="B153" s="589" t="s">
        <v>828</v>
      </c>
      <c r="C153" s="590" t="s">
        <v>829</v>
      </c>
      <c r="D153" s="591" t="s">
        <v>595</v>
      </c>
      <c r="E153" s="607" t="s">
        <v>704</v>
      </c>
      <c r="F153" s="593" t="s">
        <v>705</v>
      </c>
      <c r="G153" s="593" t="s">
        <v>598</v>
      </c>
      <c r="H153" s="594"/>
      <c r="I153" s="592" t="s">
        <v>604</v>
      </c>
      <c r="J153" s="592"/>
      <c r="K153" s="592"/>
      <c r="L153" s="591"/>
    </row>
    <row r="154" spans="1:12" x14ac:dyDescent="0.3">
      <c r="A154" s="588" t="s">
        <v>929</v>
      </c>
      <c r="B154" s="595" t="s">
        <v>840</v>
      </c>
      <c r="C154" s="590" t="s">
        <v>841</v>
      </c>
      <c r="D154" s="591" t="s">
        <v>595</v>
      </c>
      <c r="E154" s="607" t="s">
        <v>704</v>
      </c>
      <c r="F154" s="593" t="s">
        <v>930</v>
      </c>
      <c r="G154" s="593" t="s">
        <v>598</v>
      </c>
      <c r="H154" s="594"/>
      <c r="I154" s="592" t="s">
        <v>604</v>
      </c>
      <c r="J154" s="592"/>
      <c r="K154" s="592"/>
      <c r="L154" s="591"/>
    </row>
    <row r="155" spans="1:12" x14ac:dyDescent="0.3">
      <c r="A155" s="588" t="s">
        <v>931</v>
      </c>
      <c r="B155" s="595" t="s">
        <v>925</v>
      </c>
      <c r="C155" s="590" t="s">
        <v>926</v>
      </c>
      <c r="D155" s="591" t="s">
        <v>595</v>
      </c>
      <c r="E155" s="607" t="s">
        <v>704</v>
      </c>
      <c r="F155" s="593" t="s">
        <v>705</v>
      </c>
      <c r="G155" s="593" t="s">
        <v>598</v>
      </c>
      <c r="H155" s="594" t="s">
        <v>830</v>
      </c>
      <c r="I155" s="592" t="s">
        <v>720</v>
      </c>
      <c r="J155" s="592"/>
      <c r="K155" s="592"/>
      <c r="L155" s="591"/>
    </row>
    <row r="156" spans="1:12" x14ac:dyDescent="0.3">
      <c r="A156" s="588" t="s">
        <v>932</v>
      </c>
      <c r="B156" s="595" t="s">
        <v>828</v>
      </c>
      <c r="C156" s="596" t="s">
        <v>829</v>
      </c>
      <c r="D156" s="591" t="s">
        <v>595</v>
      </c>
      <c r="E156" s="607" t="s">
        <v>704</v>
      </c>
      <c r="F156" s="593" t="s">
        <v>705</v>
      </c>
      <c r="G156" s="593" t="s">
        <v>598</v>
      </c>
      <c r="H156" s="594"/>
      <c r="I156" s="608" t="s">
        <v>604</v>
      </c>
      <c r="J156" s="592"/>
      <c r="K156" s="592"/>
      <c r="L156" s="591" t="s">
        <v>933</v>
      </c>
    </row>
    <row r="157" spans="1:12" x14ac:dyDescent="0.3">
      <c r="A157" s="588" t="s">
        <v>934</v>
      </c>
      <c r="B157" s="595" t="s">
        <v>658</v>
      </c>
      <c r="C157" s="590" t="s">
        <v>659</v>
      </c>
      <c r="D157" s="591" t="s">
        <v>595</v>
      </c>
      <c r="E157" s="607" t="s">
        <v>704</v>
      </c>
      <c r="F157" s="593" t="s">
        <v>705</v>
      </c>
      <c r="G157" s="593" t="s">
        <v>598</v>
      </c>
      <c r="H157" s="594"/>
      <c r="I157" s="608" t="s">
        <v>604</v>
      </c>
      <c r="J157" s="592" t="s">
        <v>605</v>
      </c>
      <c r="K157" s="592"/>
      <c r="L157" s="591"/>
    </row>
    <row r="158" spans="1:12" x14ac:dyDescent="0.3">
      <c r="A158" s="588" t="s">
        <v>935</v>
      </c>
      <c r="B158" s="595" t="s">
        <v>833</v>
      </c>
      <c r="C158" s="590" t="s">
        <v>834</v>
      </c>
      <c r="D158" s="591" t="s">
        <v>595</v>
      </c>
      <c r="E158" s="607" t="s">
        <v>704</v>
      </c>
      <c r="F158" s="593" t="s">
        <v>705</v>
      </c>
      <c r="G158" s="593" t="s">
        <v>598</v>
      </c>
      <c r="H158" s="594" t="s">
        <v>735</v>
      </c>
      <c r="I158" s="592" t="s">
        <v>720</v>
      </c>
      <c r="J158" s="592"/>
      <c r="K158" s="592"/>
      <c r="L158" s="591"/>
    </row>
    <row r="159" spans="1:12" x14ac:dyDescent="0.3">
      <c r="A159" s="588" t="s">
        <v>936</v>
      </c>
      <c r="B159" s="595" t="s">
        <v>828</v>
      </c>
      <c r="C159" s="590" t="s">
        <v>829</v>
      </c>
      <c r="D159" s="591" t="s">
        <v>595</v>
      </c>
      <c r="E159" s="607" t="s">
        <v>704</v>
      </c>
      <c r="F159" s="593" t="s">
        <v>705</v>
      </c>
      <c r="G159" s="593" t="s">
        <v>598</v>
      </c>
      <c r="H159" s="594" t="s">
        <v>735</v>
      </c>
      <c r="I159" s="592" t="s">
        <v>720</v>
      </c>
      <c r="J159" s="592"/>
      <c r="K159" s="592"/>
      <c r="L159" s="591"/>
    </row>
    <row r="160" spans="1:12" x14ac:dyDescent="0.3">
      <c r="A160" s="588" t="s">
        <v>937</v>
      </c>
      <c r="B160" s="595" t="s">
        <v>840</v>
      </c>
      <c r="C160" s="590" t="s">
        <v>841</v>
      </c>
      <c r="D160" s="591" t="s">
        <v>595</v>
      </c>
      <c r="E160" s="607" t="s">
        <v>704</v>
      </c>
      <c r="F160" s="593" t="s">
        <v>930</v>
      </c>
      <c r="G160" s="593" t="s">
        <v>598</v>
      </c>
      <c r="H160" s="594"/>
      <c r="I160" s="608" t="s">
        <v>604</v>
      </c>
      <c r="J160" s="592"/>
      <c r="K160" s="592"/>
      <c r="L160" s="591" t="s">
        <v>938</v>
      </c>
    </row>
    <row r="161" spans="1:12" x14ac:dyDescent="0.3">
      <c r="A161" s="588" t="s">
        <v>939</v>
      </c>
      <c r="B161" s="595" t="s">
        <v>871</v>
      </c>
      <c r="C161" s="590" t="s">
        <v>872</v>
      </c>
      <c r="D161" s="591" t="s">
        <v>595</v>
      </c>
      <c r="E161" s="607" t="s">
        <v>704</v>
      </c>
      <c r="F161" s="593" t="s">
        <v>705</v>
      </c>
      <c r="G161" s="593" t="s">
        <v>598</v>
      </c>
      <c r="H161" s="594" t="s">
        <v>846</v>
      </c>
      <c r="I161" s="592" t="s">
        <v>720</v>
      </c>
      <c r="J161" s="592"/>
      <c r="K161" s="592"/>
      <c r="L161" s="591"/>
    </row>
    <row r="162" spans="1:12" x14ac:dyDescent="0.3">
      <c r="A162" s="588" t="s">
        <v>940</v>
      </c>
      <c r="B162" s="595" t="s">
        <v>871</v>
      </c>
      <c r="C162" s="590" t="s">
        <v>872</v>
      </c>
      <c r="D162" s="591" t="s">
        <v>595</v>
      </c>
      <c r="E162" s="607" t="s">
        <v>704</v>
      </c>
      <c r="F162" s="593" t="s">
        <v>705</v>
      </c>
      <c r="G162" s="593" t="s">
        <v>598</v>
      </c>
      <c r="H162" s="594" t="s">
        <v>846</v>
      </c>
      <c r="I162" s="592" t="s">
        <v>720</v>
      </c>
      <c r="J162" s="592"/>
      <c r="K162" s="592"/>
      <c r="L162" s="591"/>
    </row>
    <row r="163" spans="1:12" x14ac:dyDescent="0.3">
      <c r="A163" s="588" t="s">
        <v>941</v>
      </c>
      <c r="B163" s="595" t="s">
        <v>858</v>
      </c>
      <c r="C163" s="590" t="s">
        <v>859</v>
      </c>
      <c r="D163" s="591" t="s">
        <v>595</v>
      </c>
      <c r="E163" s="607" t="s">
        <v>704</v>
      </c>
      <c r="F163" s="593" t="s">
        <v>705</v>
      </c>
      <c r="G163" s="593" t="s">
        <v>598</v>
      </c>
      <c r="H163" s="594" t="s">
        <v>846</v>
      </c>
      <c r="I163" s="592" t="s">
        <v>720</v>
      </c>
      <c r="J163" s="592"/>
      <c r="K163" s="592"/>
      <c r="L163" s="591"/>
    </row>
    <row r="164" spans="1:12" x14ac:dyDescent="0.3">
      <c r="A164" s="588" t="s">
        <v>942</v>
      </c>
      <c r="B164" s="595" t="s">
        <v>840</v>
      </c>
      <c r="C164" s="590" t="s">
        <v>841</v>
      </c>
      <c r="D164" s="591" t="s">
        <v>595</v>
      </c>
      <c r="E164" s="607" t="s">
        <v>704</v>
      </c>
      <c r="F164" s="593" t="s">
        <v>930</v>
      </c>
      <c r="G164" s="593" t="s">
        <v>598</v>
      </c>
      <c r="H164" s="594"/>
      <c r="I164" s="608" t="s">
        <v>604</v>
      </c>
      <c r="J164" s="592"/>
      <c r="K164" s="592"/>
      <c r="L164" s="591" t="s">
        <v>943</v>
      </c>
    </row>
    <row r="165" spans="1:12" x14ac:dyDescent="0.3">
      <c r="A165" s="588" t="s">
        <v>944</v>
      </c>
      <c r="B165" s="595" t="s">
        <v>871</v>
      </c>
      <c r="C165" s="590" t="s">
        <v>872</v>
      </c>
      <c r="D165" s="591" t="s">
        <v>595</v>
      </c>
      <c r="E165" s="607" t="s">
        <v>704</v>
      </c>
      <c r="F165" s="593" t="s">
        <v>705</v>
      </c>
      <c r="G165" s="593" t="s">
        <v>598</v>
      </c>
      <c r="H165" s="594" t="s">
        <v>846</v>
      </c>
      <c r="I165" s="592" t="s">
        <v>720</v>
      </c>
      <c r="J165" s="592"/>
      <c r="K165" s="592"/>
      <c r="L165" s="591"/>
    </row>
    <row r="166" spans="1:12" x14ac:dyDescent="0.3">
      <c r="A166" s="588" t="s">
        <v>945</v>
      </c>
      <c r="B166" s="595" t="s">
        <v>946</v>
      </c>
      <c r="C166" s="590" t="s">
        <v>947</v>
      </c>
      <c r="D166" s="591" t="s">
        <v>595</v>
      </c>
      <c r="E166" s="607" t="s">
        <v>704</v>
      </c>
      <c r="F166" s="593" t="s">
        <v>705</v>
      </c>
      <c r="G166" s="593" t="s">
        <v>598</v>
      </c>
      <c r="H166" s="594"/>
      <c r="I166" s="608" t="s">
        <v>604</v>
      </c>
      <c r="J166" s="592"/>
      <c r="K166" s="592"/>
      <c r="L166" s="591"/>
    </row>
    <row r="167" spans="1:12" x14ac:dyDescent="0.3">
      <c r="A167" s="588" t="s">
        <v>948</v>
      </c>
      <c r="B167" s="595" t="s">
        <v>822</v>
      </c>
      <c r="C167" s="590" t="s">
        <v>823</v>
      </c>
      <c r="D167" s="591" t="s">
        <v>595</v>
      </c>
      <c r="E167" s="607" t="s">
        <v>704</v>
      </c>
      <c r="F167" s="593" t="s">
        <v>705</v>
      </c>
      <c r="G167" s="593" t="s">
        <v>598</v>
      </c>
      <c r="H167" s="594"/>
      <c r="I167" s="608" t="s">
        <v>604</v>
      </c>
      <c r="J167" s="592"/>
      <c r="K167" s="592"/>
      <c r="L167" s="591"/>
    </row>
    <row r="168" spans="1:12" x14ac:dyDescent="0.3">
      <c r="A168" s="588" t="s">
        <v>949</v>
      </c>
      <c r="B168" s="595" t="s">
        <v>950</v>
      </c>
      <c r="C168" s="590" t="s">
        <v>951</v>
      </c>
      <c r="D168" s="591" t="s">
        <v>595</v>
      </c>
      <c r="E168" s="607" t="s">
        <v>704</v>
      </c>
      <c r="F168" s="593" t="s">
        <v>705</v>
      </c>
      <c r="G168" s="593" t="s">
        <v>598</v>
      </c>
      <c r="H168" s="594" t="s">
        <v>952</v>
      </c>
      <c r="I168" s="592" t="s">
        <v>720</v>
      </c>
      <c r="J168" s="592"/>
      <c r="K168" s="592"/>
      <c r="L168" s="591"/>
    </row>
    <row r="169" spans="1:12" x14ac:dyDescent="0.3">
      <c r="A169" s="588" t="s">
        <v>953</v>
      </c>
      <c r="B169" s="595" t="s">
        <v>946</v>
      </c>
      <c r="C169" s="590" t="s">
        <v>947</v>
      </c>
      <c r="D169" s="591" t="s">
        <v>595</v>
      </c>
      <c r="E169" s="607" t="s">
        <v>704</v>
      </c>
      <c r="F169" s="593" t="s">
        <v>705</v>
      </c>
      <c r="G169" s="593" t="s">
        <v>598</v>
      </c>
      <c r="H169" s="594"/>
      <c r="I169" s="608" t="s">
        <v>604</v>
      </c>
      <c r="J169" s="592" t="s">
        <v>605</v>
      </c>
      <c r="K169" s="592"/>
      <c r="L169" s="591"/>
    </row>
    <row r="170" spans="1:12" x14ac:dyDescent="0.3">
      <c r="A170" s="588" t="s">
        <v>954</v>
      </c>
      <c r="B170" s="595" t="s">
        <v>950</v>
      </c>
      <c r="C170" s="590" t="s">
        <v>951</v>
      </c>
      <c r="D170" s="591" t="s">
        <v>595</v>
      </c>
      <c r="E170" s="607" t="s">
        <v>704</v>
      </c>
      <c r="F170" s="593" t="s">
        <v>705</v>
      </c>
      <c r="G170" s="593" t="s">
        <v>598</v>
      </c>
      <c r="H170" s="594" t="s">
        <v>955</v>
      </c>
      <c r="I170" s="592" t="s">
        <v>720</v>
      </c>
      <c r="J170" s="592"/>
      <c r="K170" s="592"/>
      <c r="L170" s="591"/>
    </row>
    <row r="171" spans="1:12" x14ac:dyDescent="0.3">
      <c r="A171" s="588" t="s">
        <v>956</v>
      </c>
      <c r="B171" s="595" t="s">
        <v>844</v>
      </c>
      <c r="C171" s="590" t="s">
        <v>845</v>
      </c>
      <c r="D171" s="591" t="s">
        <v>595</v>
      </c>
      <c r="E171" s="607" t="s">
        <v>704</v>
      </c>
      <c r="F171" s="593" t="s">
        <v>705</v>
      </c>
      <c r="G171" s="593" t="s">
        <v>598</v>
      </c>
      <c r="H171" s="594"/>
      <c r="I171" s="608" t="s">
        <v>604</v>
      </c>
      <c r="J171" s="592"/>
      <c r="K171" s="592"/>
      <c r="L171" s="591"/>
    </row>
    <row r="172" spans="1:12" x14ac:dyDescent="0.3">
      <c r="A172" s="588" t="s">
        <v>957</v>
      </c>
      <c r="B172" s="595" t="s">
        <v>828</v>
      </c>
      <c r="C172" s="590" t="s">
        <v>829</v>
      </c>
      <c r="D172" s="591" t="s">
        <v>595</v>
      </c>
      <c r="E172" s="607" t="s">
        <v>704</v>
      </c>
      <c r="F172" s="593" t="s">
        <v>705</v>
      </c>
      <c r="G172" s="593" t="s">
        <v>598</v>
      </c>
      <c r="H172" s="594"/>
      <c r="I172" s="608" t="s">
        <v>604</v>
      </c>
      <c r="J172" s="592"/>
      <c r="K172" s="592"/>
      <c r="L172" s="591"/>
    </row>
    <row r="173" spans="1:12" x14ac:dyDescent="0.3">
      <c r="A173" s="588" t="s">
        <v>958</v>
      </c>
      <c r="B173" s="595" t="s">
        <v>844</v>
      </c>
      <c r="C173" s="590" t="s">
        <v>845</v>
      </c>
      <c r="D173" s="591" t="s">
        <v>595</v>
      </c>
      <c r="E173" s="607" t="s">
        <v>704</v>
      </c>
      <c r="F173" s="593" t="s">
        <v>705</v>
      </c>
      <c r="G173" s="593" t="s">
        <v>598</v>
      </c>
      <c r="H173" s="594" t="s">
        <v>846</v>
      </c>
      <c r="I173" s="592" t="s">
        <v>720</v>
      </c>
      <c r="J173" s="592"/>
      <c r="K173" s="592"/>
      <c r="L173" s="591"/>
    </row>
    <row r="174" spans="1:12" x14ac:dyDescent="0.3">
      <c r="A174" s="588" t="s">
        <v>959</v>
      </c>
      <c r="B174" s="595" t="s">
        <v>897</v>
      </c>
      <c r="C174" s="590" t="s">
        <v>898</v>
      </c>
      <c r="D174" s="591" t="s">
        <v>595</v>
      </c>
      <c r="E174" s="607" t="s">
        <v>704</v>
      </c>
      <c r="F174" s="593" t="s">
        <v>705</v>
      </c>
      <c r="G174" s="593" t="s">
        <v>598</v>
      </c>
      <c r="H174" s="594"/>
      <c r="I174" s="608" t="s">
        <v>604</v>
      </c>
      <c r="J174" s="592"/>
      <c r="K174" s="592"/>
      <c r="L174" s="591"/>
    </row>
    <row r="175" spans="1:12" x14ac:dyDescent="0.3">
      <c r="A175" s="588" t="s">
        <v>960</v>
      </c>
      <c r="B175" s="595" t="s">
        <v>946</v>
      </c>
      <c r="C175" s="590" t="s">
        <v>947</v>
      </c>
      <c r="D175" s="591" t="s">
        <v>595</v>
      </c>
      <c r="E175" s="607" t="s">
        <v>704</v>
      </c>
      <c r="F175" s="593" t="s">
        <v>705</v>
      </c>
      <c r="G175" s="593" t="s">
        <v>598</v>
      </c>
      <c r="H175" s="594"/>
      <c r="I175" s="608" t="s">
        <v>604</v>
      </c>
      <c r="J175" s="592"/>
      <c r="K175" s="592"/>
      <c r="L175" s="591"/>
    </row>
    <row r="176" spans="1:12" x14ac:dyDescent="0.3">
      <c r="A176" s="588" t="s">
        <v>961</v>
      </c>
      <c r="B176" s="589" t="s">
        <v>828</v>
      </c>
      <c r="C176" s="590" t="s">
        <v>829</v>
      </c>
      <c r="D176" s="591" t="s">
        <v>595</v>
      </c>
      <c r="E176" s="607" t="s">
        <v>704</v>
      </c>
      <c r="F176" s="593" t="s">
        <v>705</v>
      </c>
      <c r="G176" s="593" t="s">
        <v>598</v>
      </c>
      <c r="H176" s="594"/>
      <c r="I176" s="608" t="s">
        <v>604</v>
      </c>
      <c r="J176" s="592"/>
      <c r="K176" s="592"/>
      <c r="L176" s="591"/>
    </row>
    <row r="177" spans="1:12" x14ac:dyDescent="0.3">
      <c r="A177" s="588" t="s">
        <v>962</v>
      </c>
      <c r="B177" s="589" t="s">
        <v>950</v>
      </c>
      <c r="C177" s="590" t="s">
        <v>951</v>
      </c>
      <c r="D177" s="591" t="s">
        <v>595</v>
      </c>
      <c r="E177" s="607" t="s">
        <v>704</v>
      </c>
      <c r="F177" s="593" t="s">
        <v>705</v>
      </c>
      <c r="G177" s="593" t="s">
        <v>598</v>
      </c>
      <c r="H177" s="594" t="s">
        <v>963</v>
      </c>
      <c r="I177" s="592" t="s">
        <v>720</v>
      </c>
      <c r="J177" s="592"/>
      <c r="K177" s="592"/>
      <c r="L177" s="591"/>
    </row>
    <row r="178" spans="1:12" x14ac:dyDescent="0.3">
      <c r="A178" s="588" t="s">
        <v>964</v>
      </c>
      <c r="B178" s="589" t="s">
        <v>900</v>
      </c>
      <c r="C178" s="590" t="s">
        <v>901</v>
      </c>
      <c r="D178" s="591" t="s">
        <v>595</v>
      </c>
      <c r="E178" s="607" t="s">
        <v>704</v>
      </c>
      <c r="F178" s="593" t="s">
        <v>705</v>
      </c>
      <c r="G178" s="593" t="s">
        <v>598</v>
      </c>
      <c r="H178" s="594" t="s">
        <v>846</v>
      </c>
      <c r="I178" s="592" t="s">
        <v>720</v>
      </c>
      <c r="J178" s="592"/>
      <c r="K178" s="592"/>
      <c r="L178" s="591"/>
    </row>
    <row r="179" spans="1:12" x14ac:dyDescent="0.3">
      <c r="A179" s="588" t="s">
        <v>965</v>
      </c>
      <c r="B179" s="589" t="s">
        <v>828</v>
      </c>
      <c r="C179" s="590" t="s">
        <v>829</v>
      </c>
      <c r="D179" s="591" t="s">
        <v>595</v>
      </c>
      <c r="E179" s="607" t="s">
        <v>704</v>
      </c>
      <c r="F179" s="593" t="s">
        <v>705</v>
      </c>
      <c r="G179" s="593" t="s">
        <v>598</v>
      </c>
      <c r="H179" s="594" t="s">
        <v>846</v>
      </c>
      <c r="I179" s="592" t="s">
        <v>720</v>
      </c>
      <c r="J179" s="592"/>
      <c r="K179" s="592"/>
      <c r="L179" s="591"/>
    </row>
    <row r="180" spans="1:12" x14ac:dyDescent="0.3">
      <c r="A180" s="588" t="s">
        <v>966</v>
      </c>
      <c r="B180" s="589" t="s">
        <v>871</v>
      </c>
      <c r="C180" s="590" t="s">
        <v>872</v>
      </c>
      <c r="D180" s="591" t="s">
        <v>595</v>
      </c>
      <c r="E180" s="607" t="s">
        <v>704</v>
      </c>
      <c r="F180" s="593" t="s">
        <v>705</v>
      </c>
      <c r="G180" s="593" t="s">
        <v>598</v>
      </c>
      <c r="H180" s="594" t="s">
        <v>846</v>
      </c>
      <c r="I180" s="592" t="s">
        <v>720</v>
      </c>
      <c r="J180" s="592"/>
      <c r="K180" s="592"/>
      <c r="L180" s="591"/>
    </row>
    <row r="181" spans="1:12" x14ac:dyDescent="0.3">
      <c r="A181" s="588" t="s">
        <v>967</v>
      </c>
      <c r="B181" s="589" t="s">
        <v>658</v>
      </c>
      <c r="C181" s="590" t="s">
        <v>659</v>
      </c>
      <c r="D181" s="591" t="s">
        <v>595</v>
      </c>
      <c r="E181" s="607" t="s">
        <v>704</v>
      </c>
      <c r="F181" s="593" t="s">
        <v>705</v>
      </c>
      <c r="G181" s="593" t="s">
        <v>598</v>
      </c>
      <c r="H181" s="594" t="s">
        <v>830</v>
      </c>
      <c r="I181" s="592" t="s">
        <v>720</v>
      </c>
      <c r="J181" s="592"/>
      <c r="K181" s="592"/>
      <c r="L181" s="591"/>
    </row>
    <row r="182" spans="1:12" x14ac:dyDescent="0.3">
      <c r="A182" s="588" t="s">
        <v>968</v>
      </c>
      <c r="B182" s="589" t="s">
        <v>828</v>
      </c>
      <c r="C182" s="590" t="s">
        <v>829</v>
      </c>
      <c r="D182" s="591" t="s">
        <v>595</v>
      </c>
      <c r="E182" s="607" t="s">
        <v>704</v>
      </c>
      <c r="F182" s="593" t="s">
        <v>705</v>
      </c>
      <c r="G182" s="593" t="s">
        <v>598</v>
      </c>
      <c r="H182" s="594" t="s">
        <v>830</v>
      </c>
      <c r="I182" s="592" t="s">
        <v>720</v>
      </c>
      <c r="J182" s="592"/>
      <c r="K182" s="592"/>
      <c r="L182" s="591"/>
    </row>
    <row r="183" spans="1:12" x14ac:dyDescent="0.3">
      <c r="A183" s="588" t="s">
        <v>969</v>
      </c>
      <c r="B183" s="589" t="s">
        <v>871</v>
      </c>
      <c r="C183" s="590" t="s">
        <v>872</v>
      </c>
      <c r="D183" s="591" t="s">
        <v>595</v>
      </c>
      <c r="E183" s="607" t="s">
        <v>704</v>
      </c>
      <c r="F183" s="593" t="s">
        <v>705</v>
      </c>
      <c r="G183" s="593" t="s">
        <v>598</v>
      </c>
      <c r="H183" s="594" t="s">
        <v>846</v>
      </c>
      <c r="I183" s="592" t="s">
        <v>720</v>
      </c>
      <c r="J183" s="592"/>
      <c r="K183" s="592"/>
      <c r="L183" s="591"/>
    </row>
    <row r="184" spans="1:12" x14ac:dyDescent="0.3">
      <c r="A184" s="588" t="s">
        <v>970</v>
      </c>
      <c r="B184" s="589" t="s">
        <v>871</v>
      </c>
      <c r="C184" s="590" t="s">
        <v>872</v>
      </c>
      <c r="D184" s="591" t="s">
        <v>595</v>
      </c>
      <c r="E184" s="607" t="s">
        <v>704</v>
      </c>
      <c r="F184" s="593" t="s">
        <v>705</v>
      </c>
      <c r="G184" s="593" t="s">
        <v>598</v>
      </c>
      <c r="H184" s="594" t="s">
        <v>846</v>
      </c>
      <c r="I184" s="592" t="s">
        <v>720</v>
      </c>
      <c r="J184" s="592"/>
      <c r="K184" s="592"/>
      <c r="L184" s="591"/>
    </row>
    <row r="185" spans="1:12" x14ac:dyDescent="0.3">
      <c r="A185" s="588" t="s">
        <v>971</v>
      </c>
      <c r="B185" s="589" t="s">
        <v>925</v>
      </c>
      <c r="C185" s="590" t="s">
        <v>926</v>
      </c>
      <c r="D185" s="591" t="s">
        <v>595</v>
      </c>
      <c r="E185" s="607" t="s">
        <v>704</v>
      </c>
      <c r="F185" s="593" t="s">
        <v>705</v>
      </c>
      <c r="G185" s="593" t="s">
        <v>598</v>
      </c>
      <c r="H185" s="594" t="s">
        <v>830</v>
      </c>
      <c r="I185" s="592" t="s">
        <v>720</v>
      </c>
      <c r="J185" s="592"/>
      <c r="K185" s="592"/>
      <c r="L185" s="591"/>
    </row>
    <row r="186" spans="1:12" x14ac:dyDescent="0.3">
      <c r="A186" s="588" t="s">
        <v>972</v>
      </c>
      <c r="B186" s="589" t="s">
        <v>871</v>
      </c>
      <c r="C186" s="590" t="s">
        <v>872</v>
      </c>
      <c r="D186" s="591" t="s">
        <v>595</v>
      </c>
      <c r="E186" s="607" t="s">
        <v>704</v>
      </c>
      <c r="F186" s="593" t="s">
        <v>705</v>
      </c>
      <c r="G186" s="593" t="s">
        <v>598</v>
      </c>
      <c r="H186" s="594" t="s">
        <v>846</v>
      </c>
      <c r="I186" s="592" t="s">
        <v>720</v>
      </c>
      <c r="J186" s="592"/>
      <c r="K186" s="592"/>
      <c r="L186" s="591"/>
    </row>
    <row r="187" spans="1:12" x14ac:dyDescent="0.3">
      <c r="A187" s="588" t="s">
        <v>973</v>
      </c>
      <c r="B187" s="589" t="s">
        <v>974</v>
      </c>
      <c r="C187" s="590" t="s">
        <v>975</v>
      </c>
      <c r="D187" s="591" t="s">
        <v>595</v>
      </c>
      <c r="E187" s="607" t="s">
        <v>704</v>
      </c>
      <c r="F187" s="593" t="s">
        <v>976</v>
      </c>
      <c r="G187" s="593" t="s">
        <v>598</v>
      </c>
      <c r="H187" s="594"/>
      <c r="I187" s="592" t="s">
        <v>720</v>
      </c>
      <c r="J187" s="592"/>
      <c r="K187" s="592"/>
      <c r="L187" s="591"/>
    </row>
    <row r="188" spans="1:12" x14ac:dyDescent="0.3">
      <c r="A188" s="588" t="s">
        <v>977</v>
      </c>
      <c r="B188" s="589" t="s">
        <v>978</v>
      </c>
      <c r="C188" s="590" t="s">
        <v>979</v>
      </c>
      <c r="D188" s="591" t="s">
        <v>595</v>
      </c>
      <c r="E188" s="609" t="s">
        <v>980</v>
      </c>
      <c r="F188" s="593" t="s">
        <v>981</v>
      </c>
      <c r="G188" s="593" t="s">
        <v>598</v>
      </c>
      <c r="H188" s="594" t="s">
        <v>982</v>
      </c>
      <c r="I188" s="592" t="s">
        <v>720</v>
      </c>
      <c r="J188" s="592"/>
      <c r="K188" s="592"/>
      <c r="L188" s="591"/>
    </row>
    <row r="189" spans="1:12" x14ac:dyDescent="0.3">
      <c r="A189" s="588" t="s">
        <v>983</v>
      </c>
      <c r="B189" s="589" t="s">
        <v>593</v>
      </c>
      <c r="C189" s="590" t="s">
        <v>594</v>
      </c>
      <c r="D189" s="591" t="s">
        <v>595</v>
      </c>
      <c r="E189" s="609" t="s">
        <v>980</v>
      </c>
      <c r="F189" s="593" t="s">
        <v>984</v>
      </c>
      <c r="G189" s="593" t="s">
        <v>598</v>
      </c>
      <c r="H189" s="594"/>
      <c r="I189" s="592" t="s">
        <v>604</v>
      </c>
      <c r="J189" s="592"/>
      <c r="K189" s="592"/>
      <c r="L189" s="591" t="s">
        <v>984</v>
      </c>
    </row>
    <row r="190" spans="1:12" x14ac:dyDescent="0.3">
      <c r="A190" s="588" t="s">
        <v>985</v>
      </c>
      <c r="B190" s="589" t="s">
        <v>776</v>
      </c>
      <c r="C190" s="590" t="s">
        <v>777</v>
      </c>
      <c r="D190" s="591" t="s">
        <v>595</v>
      </c>
      <c r="E190" s="609" t="s">
        <v>980</v>
      </c>
      <c r="F190" s="593" t="s">
        <v>986</v>
      </c>
      <c r="G190" s="593" t="s">
        <v>598</v>
      </c>
      <c r="H190" s="594"/>
      <c r="I190" s="592" t="s">
        <v>604</v>
      </c>
      <c r="J190" s="592" t="s">
        <v>987</v>
      </c>
      <c r="K190" s="592"/>
      <c r="L190" s="591" t="s">
        <v>988</v>
      </c>
    </row>
    <row r="191" spans="1:12" x14ac:dyDescent="0.3">
      <c r="A191" s="588" t="s">
        <v>989</v>
      </c>
      <c r="B191" s="589" t="s">
        <v>593</v>
      </c>
      <c r="C191" s="590" t="s">
        <v>594</v>
      </c>
      <c r="D191" s="591" t="s">
        <v>595</v>
      </c>
      <c r="E191" s="609" t="s">
        <v>980</v>
      </c>
      <c r="F191" s="593" t="s">
        <v>984</v>
      </c>
      <c r="G191" s="593" t="s">
        <v>598</v>
      </c>
      <c r="H191" s="594"/>
      <c r="I191" s="592" t="s">
        <v>604</v>
      </c>
      <c r="J191" s="592"/>
      <c r="K191" s="592"/>
      <c r="L191" s="591" t="s">
        <v>984</v>
      </c>
    </row>
    <row r="192" spans="1:12" x14ac:dyDescent="0.3">
      <c r="A192" s="588" t="s">
        <v>990</v>
      </c>
      <c r="B192" s="589" t="s">
        <v>593</v>
      </c>
      <c r="C192" s="590" t="s">
        <v>594</v>
      </c>
      <c r="D192" s="591" t="s">
        <v>595</v>
      </c>
      <c r="E192" s="609" t="s">
        <v>980</v>
      </c>
      <c r="F192" s="593" t="s">
        <v>984</v>
      </c>
      <c r="G192" s="593" t="s">
        <v>598</v>
      </c>
      <c r="H192" s="594"/>
      <c r="I192" s="592" t="s">
        <v>604</v>
      </c>
      <c r="J192" s="592"/>
      <c r="K192" s="592"/>
      <c r="L192" s="591" t="s">
        <v>984</v>
      </c>
    </row>
    <row r="193" spans="1:12" x14ac:dyDescent="0.3">
      <c r="A193" s="588" t="s">
        <v>991</v>
      </c>
      <c r="B193" s="589" t="s">
        <v>593</v>
      </c>
      <c r="C193" s="590" t="s">
        <v>594</v>
      </c>
      <c r="D193" s="591" t="s">
        <v>595</v>
      </c>
      <c r="E193" s="609" t="s">
        <v>980</v>
      </c>
      <c r="F193" s="593" t="s">
        <v>992</v>
      </c>
      <c r="G193" s="593" t="s">
        <v>598</v>
      </c>
      <c r="H193" s="594"/>
      <c r="I193" s="592" t="s">
        <v>604</v>
      </c>
      <c r="J193" s="592"/>
      <c r="K193" s="592"/>
      <c r="L193" s="591" t="s">
        <v>984</v>
      </c>
    </row>
    <row r="194" spans="1:12" x14ac:dyDescent="0.3">
      <c r="A194" s="588" t="s">
        <v>993</v>
      </c>
      <c r="B194" s="589" t="s">
        <v>593</v>
      </c>
      <c r="C194" s="590" t="s">
        <v>594</v>
      </c>
      <c r="D194" s="591" t="s">
        <v>595</v>
      </c>
      <c r="E194" s="609" t="s">
        <v>980</v>
      </c>
      <c r="F194" s="593" t="s">
        <v>984</v>
      </c>
      <c r="G194" s="593" t="s">
        <v>598</v>
      </c>
      <c r="H194" s="594"/>
      <c r="I194" s="592" t="s">
        <v>604</v>
      </c>
      <c r="J194" s="592"/>
      <c r="K194" s="592"/>
      <c r="L194" s="591" t="s">
        <v>984</v>
      </c>
    </row>
    <row r="195" spans="1:12" x14ac:dyDescent="0.3">
      <c r="A195" s="588" t="s">
        <v>994</v>
      </c>
      <c r="B195" s="589" t="s">
        <v>995</v>
      </c>
      <c r="C195" s="590" t="s">
        <v>996</v>
      </c>
      <c r="D195" s="591" t="s">
        <v>595</v>
      </c>
      <c r="E195" s="609" t="s">
        <v>980</v>
      </c>
      <c r="F195" s="591" t="s">
        <v>997</v>
      </c>
      <c r="G195" s="593" t="s">
        <v>598</v>
      </c>
      <c r="H195" s="593" t="s">
        <v>661</v>
      </c>
      <c r="I195" s="592" t="s">
        <v>604</v>
      </c>
      <c r="J195" s="592"/>
      <c r="K195" s="592"/>
      <c r="L195" s="591"/>
    </row>
    <row r="196" spans="1:12" x14ac:dyDescent="0.3">
      <c r="A196" s="588" t="s">
        <v>998</v>
      </c>
      <c r="B196" s="595" t="s">
        <v>999</v>
      </c>
      <c r="C196" s="596" t="s">
        <v>1000</v>
      </c>
      <c r="D196" s="591" t="s">
        <v>595</v>
      </c>
      <c r="E196" s="609" t="s">
        <v>980</v>
      </c>
      <c r="F196" s="591" t="s">
        <v>997</v>
      </c>
      <c r="G196" s="593" t="s">
        <v>598</v>
      </c>
      <c r="H196" s="593" t="s">
        <v>830</v>
      </c>
      <c r="I196" s="592" t="s">
        <v>720</v>
      </c>
      <c r="J196" s="592"/>
      <c r="K196" s="592"/>
      <c r="L196" s="591"/>
    </row>
    <row r="197" spans="1:12" x14ac:dyDescent="0.3">
      <c r="A197" s="588" t="s">
        <v>1001</v>
      </c>
      <c r="B197" s="595" t="s">
        <v>1002</v>
      </c>
      <c r="C197" s="590" t="s">
        <v>1003</v>
      </c>
      <c r="D197" s="591" t="s">
        <v>595</v>
      </c>
      <c r="E197" s="609" t="s">
        <v>980</v>
      </c>
      <c r="F197" s="591" t="s">
        <v>997</v>
      </c>
      <c r="G197" s="593" t="s">
        <v>598</v>
      </c>
      <c r="H197" s="593" t="s">
        <v>830</v>
      </c>
      <c r="I197" s="592" t="s">
        <v>720</v>
      </c>
      <c r="J197" s="592"/>
      <c r="K197" s="592"/>
      <c r="L197" s="591"/>
    </row>
    <row r="198" spans="1:12" x14ac:dyDescent="0.3">
      <c r="A198" s="588" t="s">
        <v>1004</v>
      </c>
      <c r="B198" s="595" t="s">
        <v>999</v>
      </c>
      <c r="C198" s="590" t="s">
        <v>1000</v>
      </c>
      <c r="D198" s="591" t="s">
        <v>595</v>
      </c>
      <c r="E198" s="609" t="s">
        <v>980</v>
      </c>
      <c r="F198" s="591" t="s">
        <v>997</v>
      </c>
      <c r="G198" s="593" t="s">
        <v>598</v>
      </c>
      <c r="H198" s="593"/>
      <c r="I198" s="592" t="s">
        <v>604</v>
      </c>
      <c r="J198" s="592"/>
      <c r="K198" s="592"/>
      <c r="L198" s="591"/>
    </row>
    <row r="199" spans="1:12" x14ac:dyDescent="0.3">
      <c r="A199" s="588" t="s">
        <v>1005</v>
      </c>
      <c r="B199" s="595" t="s">
        <v>999</v>
      </c>
      <c r="C199" s="590" t="s">
        <v>1000</v>
      </c>
      <c r="D199" s="591" t="s">
        <v>595</v>
      </c>
      <c r="E199" s="609" t="s">
        <v>980</v>
      </c>
      <c r="F199" s="591" t="s">
        <v>997</v>
      </c>
      <c r="G199" s="593" t="s">
        <v>598</v>
      </c>
      <c r="H199" s="593"/>
      <c r="I199" s="592" t="s">
        <v>604</v>
      </c>
      <c r="J199" s="592"/>
      <c r="K199" s="592"/>
      <c r="L199" s="591"/>
    </row>
    <row r="200" spans="1:12" x14ac:dyDescent="0.3">
      <c r="A200" s="588" t="s">
        <v>1006</v>
      </c>
      <c r="B200" s="595" t="s">
        <v>995</v>
      </c>
      <c r="C200" s="590" t="s">
        <v>996</v>
      </c>
      <c r="D200" s="591" t="s">
        <v>595</v>
      </c>
      <c r="E200" s="609" t="s">
        <v>980</v>
      </c>
      <c r="F200" s="591" t="s">
        <v>997</v>
      </c>
      <c r="G200" s="593" t="s">
        <v>598</v>
      </c>
      <c r="H200" s="593" t="s">
        <v>830</v>
      </c>
      <c r="I200" s="592" t="s">
        <v>720</v>
      </c>
      <c r="J200" s="592"/>
      <c r="K200" s="592"/>
      <c r="L200" s="591"/>
    </row>
    <row r="201" spans="1:12" x14ac:dyDescent="0.3">
      <c r="A201" s="588" t="s">
        <v>1007</v>
      </c>
      <c r="B201" s="595" t="s">
        <v>999</v>
      </c>
      <c r="C201" s="590" t="s">
        <v>1000</v>
      </c>
      <c r="D201" s="591" t="s">
        <v>595</v>
      </c>
      <c r="E201" s="609" t="s">
        <v>980</v>
      </c>
      <c r="F201" s="591" t="s">
        <v>997</v>
      </c>
      <c r="G201" s="593" t="s">
        <v>598</v>
      </c>
      <c r="H201" s="593" t="s">
        <v>830</v>
      </c>
      <c r="I201" s="592" t="s">
        <v>720</v>
      </c>
      <c r="J201" s="592" t="s">
        <v>605</v>
      </c>
      <c r="K201" s="592"/>
      <c r="L201" s="591"/>
    </row>
    <row r="202" spans="1:12" x14ac:dyDescent="0.3">
      <c r="A202" s="588" t="s">
        <v>1008</v>
      </c>
      <c r="B202" s="589" t="s">
        <v>999</v>
      </c>
      <c r="C202" s="590" t="s">
        <v>1000</v>
      </c>
      <c r="D202" s="591" t="s">
        <v>595</v>
      </c>
      <c r="E202" s="609" t="s">
        <v>980</v>
      </c>
      <c r="F202" s="591" t="s">
        <v>997</v>
      </c>
      <c r="G202" s="593" t="s">
        <v>598</v>
      </c>
      <c r="H202" s="593"/>
      <c r="I202" s="592" t="s">
        <v>604</v>
      </c>
      <c r="J202" s="592"/>
      <c r="K202" s="592"/>
      <c r="L202" s="591"/>
    </row>
    <row r="203" spans="1:12" x14ac:dyDescent="0.3">
      <c r="A203" s="588" t="s">
        <v>1009</v>
      </c>
      <c r="B203" s="595" t="s">
        <v>999</v>
      </c>
      <c r="C203" s="590" t="s">
        <v>1000</v>
      </c>
      <c r="D203" s="591" t="s">
        <v>595</v>
      </c>
      <c r="E203" s="609" t="s">
        <v>980</v>
      </c>
      <c r="F203" s="591" t="s">
        <v>997</v>
      </c>
      <c r="G203" s="593" t="s">
        <v>598</v>
      </c>
      <c r="H203" s="593" t="s">
        <v>830</v>
      </c>
      <c r="I203" s="592" t="s">
        <v>720</v>
      </c>
      <c r="J203" s="592"/>
      <c r="K203" s="592"/>
      <c r="L203" s="591"/>
    </row>
    <row r="204" spans="1:12" x14ac:dyDescent="0.3">
      <c r="A204" s="588" t="s">
        <v>1010</v>
      </c>
      <c r="B204" s="595" t="s">
        <v>999</v>
      </c>
      <c r="C204" s="590" t="s">
        <v>1000</v>
      </c>
      <c r="D204" s="591" t="s">
        <v>595</v>
      </c>
      <c r="E204" s="609" t="s">
        <v>980</v>
      </c>
      <c r="F204" s="591" t="s">
        <v>997</v>
      </c>
      <c r="G204" s="593" t="s">
        <v>598</v>
      </c>
      <c r="H204" s="593" t="s">
        <v>830</v>
      </c>
      <c r="I204" s="592" t="s">
        <v>720</v>
      </c>
      <c r="J204" s="592"/>
      <c r="K204" s="592"/>
      <c r="L204" s="591"/>
    </row>
    <row r="205" spans="1:12" x14ac:dyDescent="0.3">
      <c r="A205" s="588" t="s">
        <v>1011</v>
      </c>
      <c r="B205" s="595" t="s">
        <v>995</v>
      </c>
      <c r="C205" s="590" t="s">
        <v>996</v>
      </c>
      <c r="D205" s="591" t="s">
        <v>595</v>
      </c>
      <c r="E205" s="609" t="s">
        <v>980</v>
      </c>
      <c r="F205" s="591" t="s">
        <v>997</v>
      </c>
      <c r="G205" s="593" t="s">
        <v>598</v>
      </c>
      <c r="H205" s="594"/>
      <c r="I205" s="592" t="s">
        <v>604</v>
      </c>
      <c r="J205" s="592" t="s">
        <v>605</v>
      </c>
      <c r="K205" s="592"/>
      <c r="L205" s="591"/>
    </row>
    <row r="206" spans="1:12" x14ac:dyDescent="0.3">
      <c r="A206" s="588" t="s">
        <v>1012</v>
      </c>
      <c r="B206" s="595" t="s">
        <v>995</v>
      </c>
      <c r="C206" s="590" t="s">
        <v>996</v>
      </c>
      <c r="D206" s="591" t="s">
        <v>595</v>
      </c>
      <c r="E206" s="609" t="s">
        <v>980</v>
      </c>
      <c r="F206" s="591" t="s">
        <v>997</v>
      </c>
      <c r="G206" s="593" t="s">
        <v>598</v>
      </c>
      <c r="H206" s="594"/>
      <c r="I206" s="592" t="s">
        <v>604</v>
      </c>
      <c r="J206" s="592"/>
      <c r="K206" s="592"/>
      <c r="L206" s="591"/>
    </row>
    <row r="207" spans="1:12" x14ac:dyDescent="0.3">
      <c r="A207" s="588" t="s">
        <v>1013</v>
      </c>
      <c r="B207" s="595" t="s">
        <v>1014</v>
      </c>
      <c r="C207" s="590" t="s">
        <v>1015</v>
      </c>
      <c r="D207" s="591" t="s">
        <v>595</v>
      </c>
      <c r="E207" s="609" t="s">
        <v>980</v>
      </c>
      <c r="F207" s="591" t="s">
        <v>997</v>
      </c>
      <c r="G207" s="593" t="s">
        <v>598</v>
      </c>
      <c r="H207" s="593" t="s">
        <v>1016</v>
      </c>
      <c r="I207" s="592" t="s">
        <v>720</v>
      </c>
      <c r="J207" s="592"/>
      <c r="K207" s="592"/>
      <c r="L207" s="591"/>
    </row>
    <row r="208" spans="1:12" x14ac:dyDescent="0.3">
      <c r="A208" s="588" t="s">
        <v>1017</v>
      </c>
      <c r="B208" s="595" t="s">
        <v>1002</v>
      </c>
      <c r="C208" s="590" t="s">
        <v>1003</v>
      </c>
      <c r="D208" s="591" t="s">
        <v>595</v>
      </c>
      <c r="E208" s="609" t="s">
        <v>980</v>
      </c>
      <c r="F208" s="591" t="s">
        <v>997</v>
      </c>
      <c r="G208" s="593" t="s">
        <v>598</v>
      </c>
      <c r="H208" s="593" t="s">
        <v>1016</v>
      </c>
      <c r="I208" s="592" t="s">
        <v>720</v>
      </c>
      <c r="J208" s="592"/>
      <c r="K208" s="592"/>
      <c r="L208" s="591"/>
    </row>
    <row r="209" spans="1:12" x14ac:dyDescent="0.3">
      <c r="A209" s="588" t="s">
        <v>1018</v>
      </c>
      <c r="B209" s="595" t="s">
        <v>1019</v>
      </c>
      <c r="C209" s="590" t="s">
        <v>1020</v>
      </c>
      <c r="D209" s="591" t="s">
        <v>595</v>
      </c>
      <c r="E209" s="609" t="s">
        <v>980</v>
      </c>
      <c r="F209" s="593" t="s">
        <v>1021</v>
      </c>
      <c r="G209" s="593" t="s">
        <v>598</v>
      </c>
      <c r="H209" s="594" t="s">
        <v>1022</v>
      </c>
      <c r="I209" s="592" t="s">
        <v>720</v>
      </c>
      <c r="J209" s="592"/>
      <c r="K209" s="592"/>
      <c r="L209" s="591"/>
    </row>
    <row r="210" spans="1:12" x14ac:dyDescent="0.3">
      <c r="A210" s="588" t="s">
        <v>1023</v>
      </c>
      <c r="B210" s="595" t="s">
        <v>1024</v>
      </c>
      <c r="C210" s="590" t="s">
        <v>1025</v>
      </c>
      <c r="D210" s="591" t="s">
        <v>595</v>
      </c>
      <c r="E210" s="609" t="s">
        <v>980</v>
      </c>
      <c r="F210" s="593" t="s">
        <v>1021</v>
      </c>
      <c r="G210" s="593" t="s">
        <v>598</v>
      </c>
      <c r="H210" s="594"/>
      <c r="I210" s="608" t="s">
        <v>604</v>
      </c>
      <c r="J210" s="592" t="s">
        <v>605</v>
      </c>
      <c r="K210" s="592"/>
      <c r="L210" s="591" t="s">
        <v>1026</v>
      </c>
    </row>
    <row r="211" spans="1:12" x14ac:dyDescent="0.3">
      <c r="A211" s="588" t="s">
        <v>1027</v>
      </c>
      <c r="B211" s="595" t="s">
        <v>1028</v>
      </c>
      <c r="C211" s="590" t="s">
        <v>1029</v>
      </c>
      <c r="D211" s="591" t="s">
        <v>595</v>
      </c>
      <c r="E211" s="609" t="s">
        <v>980</v>
      </c>
      <c r="F211" s="593" t="s">
        <v>1030</v>
      </c>
      <c r="G211" s="593" t="s">
        <v>598</v>
      </c>
      <c r="H211" s="593" t="s">
        <v>1031</v>
      </c>
      <c r="I211" s="592" t="s">
        <v>649</v>
      </c>
      <c r="J211" s="592"/>
      <c r="K211" s="592"/>
      <c r="L211" s="591"/>
    </row>
    <row r="212" spans="1:12" x14ac:dyDescent="0.3">
      <c r="A212" s="588" t="s">
        <v>1032</v>
      </c>
      <c r="B212" s="595" t="s">
        <v>1033</v>
      </c>
      <c r="C212" s="590" t="s">
        <v>1034</v>
      </c>
      <c r="D212" s="591" t="s">
        <v>595</v>
      </c>
      <c r="E212" s="609" t="s">
        <v>980</v>
      </c>
      <c r="F212" s="591" t="s">
        <v>997</v>
      </c>
      <c r="G212" s="593" t="s">
        <v>598</v>
      </c>
      <c r="H212" s="610" t="s">
        <v>655</v>
      </c>
      <c r="I212" s="592" t="s">
        <v>720</v>
      </c>
      <c r="J212" s="592"/>
      <c r="K212" s="592"/>
      <c r="L212" s="591" t="s">
        <v>997</v>
      </c>
    </row>
    <row r="213" spans="1:12" x14ac:dyDescent="0.3">
      <c r="A213" s="588" t="s">
        <v>1035</v>
      </c>
      <c r="B213" s="589" t="s">
        <v>1036</v>
      </c>
      <c r="C213" s="590" t="s">
        <v>1037</v>
      </c>
      <c r="D213" s="591" t="s">
        <v>595</v>
      </c>
      <c r="E213" s="609" t="s">
        <v>980</v>
      </c>
      <c r="F213" s="591" t="s">
        <v>997</v>
      </c>
      <c r="G213" s="593" t="s">
        <v>598</v>
      </c>
      <c r="H213" s="610" t="s">
        <v>655</v>
      </c>
      <c r="I213" s="592" t="s">
        <v>720</v>
      </c>
      <c r="J213" s="592"/>
      <c r="K213" s="592"/>
      <c r="L213" s="591" t="s">
        <v>997</v>
      </c>
    </row>
    <row r="214" spans="1:12" x14ac:dyDescent="0.3">
      <c r="A214" s="588" t="s">
        <v>1038</v>
      </c>
      <c r="B214" s="595" t="s">
        <v>1033</v>
      </c>
      <c r="C214" s="590" t="s">
        <v>1034</v>
      </c>
      <c r="D214" s="591" t="s">
        <v>595</v>
      </c>
      <c r="E214" s="609" t="s">
        <v>980</v>
      </c>
      <c r="F214" s="591" t="s">
        <v>997</v>
      </c>
      <c r="G214" s="593" t="s">
        <v>598</v>
      </c>
      <c r="H214" s="610" t="s">
        <v>1039</v>
      </c>
      <c r="I214" s="592" t="s">
        <v>720</v>
      </c>
      <c r="J214" s="592"/>
      <c r="K214" s="592"/>
      <c r="L214" s="591" t="s">
        <v>997</v>
      </c>
    </row>
    <row r="215" spans="1:12" x14ac:dyDescent="0.3">
      <c r="A215" s="588" t="s">
        <v>1040</v>
      </c>
      <c r="B215" s="595" t="s">
        <v>1033</v>
      </c>
      <c r="C215" s="590" t="s">
        <v>1034</v>
      </c>
      <c r="D215" s="591" t="s">
        <v>595</v>
      </c>
      <c r="E215" s="609" t="s">
        <v>980</v>
      </c>
      <c r="F215" s="591" t="s">
        <v>997</v>
      </c>
      <c r="G215" s="593" t="s">
        <v>598</v>
      </c>
      <c r="H215" s="610" t="s">
        <v>1039</v>
      </c>
      <c r="I215" s="592" t="s">
        <v>720</v>
      </c>
      <c r="J215" s="592"/>
      <c r="K215" s="592"/>
      <c r="L215" s="591" t="s">
        <v>997</v>
      </c>
    </row>
    <row r="216" spans="1:12" x14ac:dyDescent="0.3">
      <c r="A216" s="588" t="s">
        <v>1041</v>
      </c>
      <c r="B216" s="595" t="s">
        <v>1033</v>
      </c>
      <c r="C216" s="590" t="s">
        <v>1034</v>
      </c>
      <c r="D216" s="591" t="s">
        <v>595</v>
      </c>
      <c r="E216" s="609" t="s">
        <v>980</v>
      </c>
      <c r="F216" s="591" t="s">
        <v>997</v>
      </c>
      <c r="G216" s="593" t="s">
        <v>598</v>
      </c>
      <c r="H216" s="610" t="s">
        <v>1039</v>
      </c>
      <c r="I216" s="592" t="s">
        <v>720</v>
      </c>
      <c r="J216" s="592"/>
      <c r="K216" s="592"/>
      <c r="L216" s="591" t="s">
        <v>997</v>
      </c>
    </row>
    <row r="217" spans="1:12" x14ac:dyDescent="0.3">
      <c r="A217" s="588" t="s">
        <v>1042</v>
      </c>
      <c r="B217" s="595" t="s">
        <v>1033</v>
      </c>
      <c r="C217" s="590" t="s">
        <v>1034</v>
      </c>
      <c r="D217" s="591" t="s">
        <v>595</v>
      </c>
      <c r="E217" s="609" t="s">
        <v>980</v>
      </c>
      <c r="F217" s="591" t="s">
        <v>997</v>
      </c>
      <c r="G217" s="593" t="s">
        <v>598</v>
      </c>
      <c r="H217" s="610" t="s">
        <v>1039</v>
      </c>
      <c r="I217" s="592" t="s">
        <v>720</v>
      </c>
      <c r="J217" s="592"/>
      <c r="K217" s="592"/>
      <c r="L217" s="591" t="s">
        <v>997</v>
      </c>
    </row>
    <row r="218" spans="1:12" x14ac:dyDescent="0.3">
      <c r="A218" s="588" t="s">
        <v>1043</v>
      </c>
      <c r="B218" s="595" t="s">
        <v>1033</v>
      </c>
      <c r="C218" s="590" t="s">
        <v>1034</v>
      </c>
      <c r="D218" s="591" t="s">
        <v>595</v>
      </c>
      <c r="E218" s="609" t="s">
        <v>980</v>
      </c>
      <c r="F218" s="591" t="s">
        <v>997</v>
      </c>
      <c r="G218" s="593" t="s">
        <v>598</v>
      </c>
      <c r="H218" s="610" t="s">
        <v>1039</v>
      </c>
      <c r="I218" s="592" t="s">
        <v>720</v>
      </c>
      <c r="J218" s="592"/>
      <c r="K218" s="592"/>
      <c r="L218" s="591" t="s">
        <v>997</v>
      </c>
    </row>
    <row r="219" spans="1:12" x14ac:dyDescent="0.3">
      <c r="A219" s="588" t="s">
        <v>1044</v>
      </c>
      <c r="B219" s="595" t="s">
        <v>1033</v>
      </c>
      <c r="C219" s="590" t="s">
        <v>1034</v>
      </c>
      <c r="D219" s="591" t="s">
        <v>595</v>
      </c>
      <c r="E219" s="609" t="s">
        <v>980</v>
      </c>
      <c r="F219" s="591" t="s">
        <v>997</v>
      </c>
      <c r="G219" s="593" t="s">
        <v>598</v>
      </c>
      <c r="H219" s="610" t="s">
        <v>1039</v>
      </c>
      <c r="I219" s="592" t="s">
        <v>720</v>
      </c>
      <c r="J219" s="592"/>
      <c r="K219" s="592"/>
      <c r="L219" s="591" t="s">
        <v>997</v>
      </c>
    </row>
    <row r="220" spans="1:12" x14ac:dyDescent="0.3">
      <c r="A220" s="588" t="s">
        <v>1045</v>
      </c>
      <c r="B220" s="595" t="s">
        <v>1033</v>
      </c>
      <c r="C220" s="590" t="s">
        <v>1034</v>
      </c>
      <c r="D220" s="591" t="s">
        <v>595</v>
      </c>
      <c r="E220" s="609" t="s">
        <v>980</v>
      </c>
      <c r="F220" s="591" t="s">
        <v>997</v>
      </c>
      <c r="G220" s="593" t="s">
        <v>598</v>
      </c>
      <c r="H220" s="610" t="s">
        <v>1039</v>
      </c>
      <c r="I220" s="592" t="s">
        <v>720</v>
      </c>
      <c r="J220" s="592"/>
      <c r="K220" s="592"/>
      <c r="L220" s="591" t="s">
        <v>997</v>
      </c>
    </row>
    <row r="221" spans="1:12" x14ac:dyDescent="0.3">
      <c r="A221" s="588" t="s">
        <v>1046</v>
      </c>
      <c r="B221" s="595" t="s">
        <v>1036</v>
      </c>
      <c r="C221" s="590" t="s">
        <v>1037</v>
      </c>
      <c r="D221" s="591" t="s">
        <v>595</v>
      </c>
      <c r="E221" s="609" t="s">
        <v>980</v>
      </c>
      <c r="F221" s="591" t="s">
        <v>997</v>
      </c>
      <c r="G221" s="593" t="s">
        <v>598</v>
      </c>
      <c r="H221" s="610" t="s">
        <v>655</v>
      </c>
      <c r="I221" s="592" t="s">
        <v>720</v>
      </c>
      <c r="J221" s="592"/>
      <c r="K221" s="592"/>
      <c r="L221" s="591" t="s">
        <v>997</v>
      </c>
    </row>
    <row r="222" spans="1:12" x14ac:dyDescent="0.3">
      <c r="A222" s="588" t="s">
        <v>1047</v>
      </c>
      <c r="B222" s="595" t="s">
        <v>1033</v>
      </c>
      <c r="C222" s="590" t="s">
        <v>1034</v>
      </c>
      <c r="D222" s="591" t="s">
        <v>595</v>
      </c>
      <c r="E222" s="609" t="s">
        <v>980</v>
      </c>
      <c r="F222" s="591" t="s">
        <v>997</v>
      </c>
      <c r="G222" s="593" t="s">
        <v>598</v>
      </c>
      <c r="H222" s="610" t="s">
        <v>1039</v>
      </c>
      <c r="I222" s="592" t="s">
        <v>720</v>
      </c>
      <c r="J222" s="592"/>
      <c r="K222" s="592"/>
      <c r="L222" s="591" t="s">
        <v>997</v>
      </c>
    </row>
    <row r="223" spans="1:12" x14ac:dyDescent="0.3">
      <c r="A223" s="588" t="s">
        <v>1048</v>
      </c>
      <c r="B223" s="595" t="s">
        <v>1033</v>
      </c>
      <c r="C223" s="590" t="s">
        <v>1034</v>
      </c>
      <c r="D223" s="591" t="s">
        <v>595</v>
      </c>
      <c r="E223" s="609" t="s">
        <v>980</v>
      </c>
      <c r="F223" s="591" t="s">
        <v>997</v>
      </c>
      <c r="G223" s="593" t="s">
        <v>598</v>
      </c>
      <c r="H223" s="610" t="s">
        <v>1039</v>
      </c>
      <c r="I223" s="592" t="s">
        <v>720</v>
      </c>
      <c r="J223" s="592"/>
      <c r="K223" s="592"/>
      <c r="L223" s="591" t="s">
        <v>997</v>
      </c>
    </row>
    <row r="224" spans="1:12" x14ac:dyDescent="0.3">
      <c r="A224" s="588" t="s">
        <v>1049</v>
      </c>
      <c r="B224" s="595" t="s">
        <v>1033</v>
      </c>
      <c r="C224" s="596" t="s">
        <v>1034</v>
      </c>
      <c r="D224" s="591" t="s">
        <v>595</v>
      </c>
      <c r="E224" s="609" t="s">
        <v>980</v>
      </c>
      <c r="F224" s="591" t="s">
        <v>997</v>
      </c>
      <c r="G224" s="593" t="s">
        <v>598</v>
      </c>
      <c r="H224" s="610" t="s">
        <v>1039</v>
      </c>
      <c r="I224" s="592" t="s">
        <v>720</v>
      </c>
      <c r="J224" s="592"/>
      <c r="K224" s="592"/>
      <c r="L224" s="591" t="s">
        <v>997</v>
      </c>
    </row>
    <row r="225" spans="1:12" x14ac:dyDescent="0.3">
      <c r="A225" s="588" t="s">
        <v>1050</v>
      </c>
      <c r="B225" s="595" t="s">
        <v>1033</v>
      </c>
      <c r="C225" s="590" t="s">
        <v>1034</v>
      </c>
      <c r="D225" s="591" t="s">
        <v>595</v>
      </c>
      <c r="E225" s="609" t="s">
        <v>980</v>
      </c>
      <c r="F225" s="591" t="s">
        <v>997</v>
      </c>
      <c r="G225" s="593" t="s">
        <v>598</v>
      </c>
      <c r="H225" s="610" t="s">
        <v>1039</v>
      </c>
      <c r="I225" s="592" t="s">
        <v>720</v>
      </c>
      <c r="J225" s="592"/>
      <c r="K225" s="592"/>
      <c r="L225" s="591" t="s">
        <v>997</v>
      </c>
    </row>
    <row r="226" spans="1:12" x14ac:dyDescent="0.3">
      <c r="A226" s="588" t="s">
        <v>1051</v>
      </c>
      <c r="B226" s="595" t="s">
        <v>1052</v>
      </c>
      <c r="C226" s="590" t="s">
        <v>1053</v>
      </c>
      <c r="D226" s="591" t="s">
        <v>595</v>
      </c>
      <c r="E226" s="609" t="s">
        <v>980</v>
      </c>
      <c r="F226" s="593" t="s">
        <v>1054</v>
      </c>
      <c r="G226" s="593" t="s">
        <v>598</v>
      </c>
      <c r="H226" s="593" t="s">
        <v>1055</v>
      </c>
      <c r="I226" s="592" t="s">
        <v>720</v>
      </c>
      <c r="J226" s="592"/>
      <c r="K226" s="592"/>
      <c r="L226" s="593" t="s">
        <v>1056</v>
      </c>
    </row>
    <row r="227" spans="1:12" x14ac:dyDescent="0.3">
      <c r="A227" s="588" t="s">
        <v>1057</v>
      </c>
      <c r="B227" s="589" t="s">
        <v>1058</v>
      </c>
      <c r="C227" s="590" t="s">
        <v>1059</v>
      </c>
      <c r="D227" s="591" t="s">
        <v>595</v>
      </c>
      <c r="E227" s="609" t="s">
        <v>980</v>
      </c>
      <c r="F227" s="593" t="s">
        <v>1054</v>
      </c>
      <c r="G227" s="593" t="s">
        <v>598</v>
      </c>
      <c r="H227" s="593" t="s">
        <v>655</v>
      </c>
      <c r="I227" s="592" t="s">
        <v>720</v>
      </c>
      <c r="J227" s="592"/>
      <c r="K227" s="592"/>
      <c r="L227" s="593" t="s">
        <v>1056</v>
      </c>
    </row>
    <row r="228" spans="1:12" x14ac:dyDescent="0.3">
      <c r="A228" s="588" t="s">
        <v>1060</v>
      </c>
      <c r="B228" s="589" t="s">
        <v>1061</v>
      </c>
      <c r="C228" s="590" t="s">
        <v>1062</v>
      </c>
      <c r="D228" s="591" t="s">
        <v>595</v>
      </c>
      <c r="E228" s="609" t="s">
        <v>980</v>
      </c>
      <c r="F228" s="593" t="s">
        <v>1063</v>
      </c>
      <c r="G228" s="593" t="s">
        <v>598</v>
      </c>
      <c r="H228" s="593" t="s">
        <v>1064</v>
      </c>
      <c r="I228" s="592" t="s">
        <v>720</v>
      </c>
      <c r="J228" s="592"/>
      <c r="K228" s="592"/>
      <c r="L228" s="593" t="s">
        <v>1063</v>
      </c>
    </row>
    <row r="229" spans="1:12" x14ac:dyDescent="0.3">
      <c r="A229" s="588" t="s">
        <v>1065</v>
      </c>
      <c r="B229" s="589" t="s">
        <v>1058</v>
      </c>
      <c r="C229" s="590" t="s">
        <v>1059</v>
      </c>
      <c r="D229" s="591" t="s">
        <v>595</v>
      </c>
      <c r="E229" s="609" t="s">
        <v>980</v>
      </c>
      <c r="F229" s="593" t="s">
        <v>1054</v>
      </c>
      <c r="G229" s="593" t="s">
        <v>598</v>
      </c>
      <c r="H229" s="593" t="s">
        <v>655</v>
      </c>
      <c r="I229" s="592" t="s">
        <v>720</v>
      </c>
      <c r="J229" s="592"/>
      <c r="K229" s="592"/>
      <c r="L229" s="593" t="s">
        <v>1056</v>
      </c>
    </row>
    <row r="230" spans="1:12" x14ac:dyDescent="0.3">
      <c r="A230" s="588" t="s">
        <v>1066</v>
      </c>
      <c r="B230" s="589" t="s">
        <v>1067</v>
      </c>
      <c r="C230" s="590" t="s">
        <v>1068</v>
      </c>
      <c r="D230" s="591" t="s">
        <v>595</v>
      </c>
      <c r="E230" s="609" t="s">
        <v>980</v>
      </c>
      <c r="F230" s="593" t="s">
        <v>1054</v>
      </c>
      <c r="G230" s="593" t="s">
        <v>598</v>
      </c>
      <c r="H230" s="593" t="s">
        <v>1069</v>
      </c>
      <c r="I230" s="608" t="s">
        <v>604</v>
      </c>
      <c r="J230" s="592" t="s">
        <v>605</v>
      </c>
      <c r="K230" s="592"/>
      <c r="L230" s="593" t="s">
        <v>1056</v>
      </c>
    </row>
    <row r="231" spans="1:12" x14ac:dyDescent="0.3">
      <c r="A231" s="588" t="s">
        <v>1070</v>
      </c>
      <c r="B231" s="589" t="s">
        <v>1058</v>
      </c>
      <c r="C231" s="590" t="s">
        <v>1059</v>
      </c>
      <c r="D231" s="591" t="s">
        <v>595</v>
      </c>
      <c r="E231" s="609" t="s">
        <v>980</v>
      </c>
      <c r="F231" s="593" t="s">
        <v>1054</v>
      </c>
      <c r="G231" s="593" t="s">
        <v>598</v>
      </c>
      <c r="H231" s="593" t="s">
        <v>1069</v>
      </c>
      <c r="I231" s="608" t="s">
        <v>604</v>
      </c>
      <c r="J231" s="592"/>
      <c r="K231" s="592"/>
      <c r="L231" s="593" t="s">
        <v>1056</v>
      </c>
    </row>
    <row r="232" spans="1:12" x14ac:dyDescent="0.3">
      <c r="A232" s="588" t="s">
        <v>1071</v>
      </c>
      <c r="B232" s="589" t="s">
        <v>1061</v>
      </c>
      <c r="C232" s="590" t="s">
        <v>1062</v>
      </c>
      <c r="D232" s="591" t="s">
        <v>595</v>
      </c>
      <c r="E232" s="609" t="s">
        <v>980</v>
      </c>
      <c r="F232" s="593" t="s">
        <v>1063</v>
      </c>
      <c r="G232" s="593" t="s">
        <v>598</v>
      </c>
      <c r="H232" s="593" t="s">
        <v>1072</v>
      </c>
      <c r="I232" s="592" t="s">
        <v>720</v>
      </c>
      <c r="J232" s="592"/>
      <c r="K232" s="592"/>
      <c r="L232" s="593" t="s">
        <v>1063</v>
      </c>
    </row>
    <row r="233" spans="1:12" x14ac:dyDescent="0.3">
      <c r="A233" s="588" t="s">
        <v>1073</v>
      </c>
      <c r="B233" s="595" t="s">
        <v>1058</v>
      </c>
      <c r="C233" s="590" t="s">
        <v>1059</v>
      </c>
      <c r="D233" s="591" t="s">
        <v>595</v>
      </c>
      <c r="E233" s="609" t="s">
        <v>980</v>
      </c>
      <c r="F233" s="593" t="s">
        <v>1056</v>
      </c>
      <c r="G233" s="593" t="s">
        <v>598</v>
      </c>
      <c r="H233" s="593"/>
      <c r="I233" s="608" t="s">
        <v>604</v>
      </c>
      <c r="J233" s="592" t="s">
        <v>605</v>
      </c>
      <c r="K233" s="592"/>
      <c r="L233" s="593" t="s">
        <v>1056</v>
      </c>
    </row>
    <row r="234" spans="1:12" x14ac:dyDescent="0.3">
      <c r="A234" s="588" t="s">
        <v>1074</v>
      </c>
      <c r="B234" s="595" t="s">
        <v>1075</v>
      </c>
      <c r="C234" s="590" t="s">
        <v>1076</v>
      </c>
      <c r="D234" s="591" t="s">
        <v>595</v>
      </c>
      <c r="E234" s="609" t="s">
        <v>980</v>
      </c>
      <c r="F234" s="593" t="s">
        <v>1054</v>
      </c>
      <c r="G234" s="593" t="s">
        <v>598</v>
      </c>
      <c r="H234" s="593" t="s">
        <v>1077</v>
      </c>
      <c r="I234" s="592" t="s">
        <v>720</v>
      </c>
      <c r="J234" s="592" t="s">
        <v>605</v>
      </c>
      <c r="K234" s="592"/>
      <c r="L234" s="593" t="s">
        <v>1056</v>
      </c>
    </row>
    <row r="235" spans="1:12" x14ac:dyDescent="0.3">
      <c r="A235" s="588" t="s">
        <v>1078</v>
      </c>
      <c r="B235" s="595" t="s">
        <v>1052</v>
      </c>
      <c r="C235" s="590" t="s">
        <v>1053</v>
      </c>
      <c r="D235" s="591" t="s">
        <v>595</v>
      </c>
      <c r="E235" s="609" t="s">
        <v>980</v>
      </c>
      <c r="F235" s="593" t="s">
        <v>1054</v>
      </c>
      <c r="G235" s="593" t="s">
        <v>598</v>
      </c>
      <c r="H235" s="593" t="s">
        <v>1079</v>
      </c>
      <c r="I235" s="592" t="s">
        <v>720</v>
      </c>
      <c r="J235" s="592" t="s">
        <v>605</v>
      </c>
      <c r="K235" s="592" t="s">
        <v>913</v>
      </c>
      <c r="L235" s="593" t="s">
        <v>1056</v>
      </c>
    </row>
    <row r="236" spans="1:12" x14ac:dyDescent="0.3">
      <c r="A236" s="588" t="s">
        <v>1080</v>
      </c>
      <c r="B236" s="595" t="s">
        <v>1058</v>
      </c>
      <c r="C236" s="590" t="s">
        <v>1059</v>
      </c>
      <c r="D236" s="591" t="s">
        <v>595</v>
      </c>
      <c r="E236" s="609" t="s">
        <v>980</v>
      </c>
      <c r="F236" s="593" t="s">
        <v>1054</v>
      </c>
      <c r="G236" s="593" t="s">
        <v>598</v>
      </c>
      <c r="H236" s="593" t="s">
        <v>655</v>
      </c>
      <c r="I236" s="592" t="s">
        <v>720</v>
      </c>
      <c r="J236" s="592"/>
      <c r="K236" s="592"/>
      <c r="L236" s="593" t="s">
        <v>1056</v>
      </c>
    </row>
    <row r="237" spans="1:12" x14ac:dyDescent="0.3">
      <c r="A237" s="588" t="s">
        <v>1081</v>
      </c>
      <c r="B237" s="595" t="s">
        <v>1058</v>
      </c>
      <c r="C237" s="590" t="s">
        <v>1059</v>
      </c>
      <c r="D237" s="591" t="s">
        <v>595</v>
      </c>
      <c r="E237" s="609" t="s">
        <v>980</v>
      </c>
      <c r="F237" s="593" t="s">
        <v>1054</v>
      </c>
      <c r="G237" s="593" t="s">
        <v>598</v>
      </c>
      <c r="H237" s="593" t="s">
        <v>655</v>
      </c>
      <c r="I237" s="592" t="s">
        <v>720</v>
      </c>
      <c r="J237" s="592"/>
      <c r="K237" s="592"/>
      <c r="L237" s="593" t="s">
        <v>1056</v>
      </c>
    </row>
    <row r="238" spans="1:12" x14ac:dyDescent="0.3">
      <c r="A238" s="588" t="s">
        <v>1082</v>
      </c>
      <c r="B238" s="595" t="s">
        <v>1083</v>
      </c>
      <c r="C238" s="590" t="s">
        <v>1084</v>
      </c>
      <c r="D238" s="591" t="s">
        <v>595</v>
      </c>
      <c r="E238" s="609" t="s">
        <v>980</v>
      </c>
      <c r="F238" s="593" t="s">
        <v>1021</v>
      </c>
      <c r="G238" s="593" t="s">
        <v>598</v>
      </c>
      <c r="H238" s="593"/>
      <c r="I238" s="592" t="s">
        <v>604</v>
      </c>
      <c r="J238" s="592"/>
      <c r="K238" s="592"/>
      <c r="L238" s="593" t="s">
        <v>1021</v>
      </c>
    </row>
    <row r="239" spans="1:12" x14ac:dyDescent="0.3">
      <c r="A239" s="588" t="s">
        <v>1085</v>
      </c>
      <c r="B239" s="595" t="s">
        <v>1086</v>
      </c>
      <c r="C239" s="590" t="s">
        <v>1087</v>
      </c>
      <c r="D239" s="591" t="s">
        <v>595</v>
      </c>
      <c r="E239" s="609" t="s">
        <v>980</v>
      </c>
      <c r="F239" s="593" t="s">
        <v>1088</v>
      </c>
      <c r="G239" s="593" t="s">
        <v>598</v>
      </c>
      <c r="H239" s="593" t="s">
        <v>1089</v>
      </c>
      <c r="I239" s="592" t="s">
        <v>720</v>
      </c>
      <c r="J239" s="592"/>
      <c r="K239" s="592"/>
      <c r="L239" s="593" t="s">
        <v>1090</v>
      </c>
    </row>
    <row r="240" spans="1:12" x14ac:dyDescent="0.3">
      <c r="A240" s="588" t="s">
        <v>1091</v>
      </c>
      <c r="B240" s="595" t="s">
        <v>1086</v>
      </c>
      <c r="C240" s="590" t="s">
        <v>1087</v>
      </c>
      <c r="D240" s="591" t="s">
        <v>595</v>
      </c>
      <c r="E240" s="609" t="s">
        <v>980</v>
      </c>
      <c r="F240" s="593" t="s">
        <v>1088</v>
      </c>
      <c r="G240" s="593" t="s">
        <v>598</v>
      </c>
      <c r="H240" s="593" t="s">
        <v>1092</v>
      </c>
      <c r="I240" s="592" t="s">
        <v>720</v>
      </c>
      <c r="J240" s="592"/>
      <c r="K240" s="592"/>
      <c r="L240" s="593" t="s">
        <v>1090</v>
      </c>
    </row>
    <row r="241" spans="1:12" x14ac:dyDescent="0.3">
      <c r="A241" s="588" t="s">
        <v>1093</v>
      </c>
      <c r="B241" s="595" t="s">
        <v>1094</v>
      </c>
      <c r="C241" s="590" t="s">
        <v>1095</v>
      </c>
      <c r="D241" s="591"/>
      <c r="E241" s="592" t="s">
        <v>1096</v>
      </c>
      <c r="F241" s="593"/>
      <c r="G241" s="593"/>
      <c r="H241" s="594"/>
      <c r="I241" s="592" t="s">
        <v>1096</v>
      </c>
      <c r="J241" s="592"/>
      <c r="K241" s="592"/>
      <c r="L241" s="591"/>
    </row>
    <row r="242" spans="1:12" x14ac:dyDescent="0.3">
      <c r="A242" s="588" t="s">
        <v>1097</v>
      </c>
      <c r="B242" s="595" t="s">
        <v>1094</v>
      </c>
      <c r="C242" s="590" t="s">
        <v>1095</v>
      </c>
      <c r="D242" s="591"/>
      <c r="E242" s="592" t="s">
        <v>1096</v>
      </c>
      <c r="F242" s="593"/>
      <c r="G242" s="593"/>
      <c r="H242" s="594"/>
      <c r="I242" s="592" t="s">
        <v>1096</v>
      </c>
      <c r="J242" s="592"/>
      <c r="K242" s="592"/>
      <c r="L242" s="591"/>
    </row>
    <row r="243" spans="1:12" x14ac:dyDescent="0.3">
      <c r="A243" s="588" t="s">
        <v>1098</v>
      </c>
      <c r="B243" s="595" t="s">
        <v>1094</v>
      </c>
      <c r="C243" s="590" t="s">
        <v>1095</v>
      </c>
      <c r="D243" s="591"/>
      <c r="E243" s="592" t="s">
        <v>1096</v>
      </c>
      <c r="F243" s="593"/>
      <c r="G243" s="593"/>
      <c r="H243" s="594"/>
      <c r="I243" s="592" t="s">
        <v>1096</v>
      </c>
      <c r="J243" s="592"/>
      <c r="K243" s="592"/>
      <c r="L243" s="591"/>
    </row>
    <row r="244" spans="1:12" x14ac:dyDescent="0.3">
      <c r="A244" s="588" t="s">
        <v>1099</v>
      </c>
      <c r="B244" s="595" t="s">
        <v>1094</v>
      </c>
      <c r="C244" s="590" t="s">
        <v>1095</v>
      </c>
      <c r="D244" s="591"/>
      <c r="E244" s="592" t="s">
        <v>1096</v>
      </c>
      <c r="F244" s="593"/>
      <c r="G244" s="593"/>
      <c r="H244" s="594"/>
      <c r="I244" s="592" t="s">
        <v>1096</v>
      </c>
      <c r="J244" s="592"/>
      <c r="K244" s="592"/>
      <c r="L244" s="591"/>
    </row>
    <row r="245" spans="1:12" x14ac:dyDescent="0.3">
      <c r="A245" s="588" t="s">
        <v>1100</v>
      </c>
      <c r="B245" s="589" t="s">
        <v>1094</v>
      </c>
      <c r="C245" s="590" t="s">
        <v>1095</v>
      </c>
      <c r="D245" s="591"/>
      <c r="E245" s="592" t="s">
        <v>1096</v>
      </c>
      <c r="F245" s="593"/>
      <c r="G245" s="593"/>
      <c r="H245" s="594"/>
      <c r="I245" s="592" t="s">
        <v>1096</v>
      </c>
      <c r="J245" s="592"/>
      <c r="K245" s="592"/>
      <c r="L245" s="591"/>
    </row>
    <row r="246" spans="1:12" x14ac:dyDescent="0.3">
      <c r="A246" s="588" t="s">
        <v>1101</v>
      </c>
      <c r="B246" s="589" t="s">
        <v>1094</v>
      </c>
      <c r="C246" s="590" t="s">
        <v>1095</v>
      </c>
      <c r="D246" s="591"/>
      <c r="E246" s="592" t="s">
        <v>1096</v>
      </c>
      <c r="F246" s="598"/>
      <c r="G246" s="598"/>
      <c r="H246" s="594"/>
      <c r="I246" s="592" t="s">
        <v>1096</v>
      </c>
      <c r="J246" s="592"/>
      <c r="K246" s="592"/>
      <c r="L246" s="591"/>
    </row>
    <row r="247" spans="1:12" x14ac:dyDescent="0.3">
      <c r="A247" s="588" t="s">
        <v>1102</v>
      </c>
      <c r="B247" s="589" t="s">
        <v>1094</v>
      </c>
      <c r="C247" s="590" t="s">
        <v>1095</v>
      </c>
      <c r="D247" s="591"/>
      <c r="E247" s="592" t="s">
        <v>1096</v>
      </c>
      <c r="F247" s="593"/>
      <c r="G247" s="593"/>
      <c r="H247" s="594"/>
      <c r="I247" s="592" t="s">
        <v>1096</v>
      </c>
      <c r="J247" s="592"/>
      <c r="K247" s="592"/>
      <c r="L247" s="591"/>
    </row>
    <row r="248" spans="1:12" x14ac:dyDescent="0.3">
      <c r="A248" s="588" t="s">
        <v>1103</v>
      </c>
      <c r="B248" s="589" t="s">
        <v>1094</v>
      </c>
      <c r="C248" s="590" t="s">
        <v>1095</v>
      </c>
      <c r="D248" s="591"/>
      <c r="E248" s="592" t="s">
        <v>1096</v>
      </c>
      <c r="F248" s="593"/>
      <c r="G248" s="593"/>
      <c r="H248" s="594"/>
      <c r="I248" s="592" t="s">
        <v>1096</v>
      </c>
      <c r="J248" s="592"/>
      <c r="K248" s="592"/>
      <c r="L248" s="591"/>
    </row>
    <row r="249" spans="1:12" x14ac:dyDescent="0.3">
      <c r="A249" s="588" t="s">
        <v>1104</v>
      </c>
      <c r="B249" s="589" t="s">
        <v>1094</v>
      </c>
      <c r="C249" s="590" t="s">
        <v>1095</v>
      </c>
      <c r="D249" s="591"/>
      <c r="E249" s="592" t="s">
        <v>1096</v>
      </c>
      <c r="F249" s="593"/>
      <c r="G249" s="593"/>
      <c r="H249" s="594"/>
      <c r="I249" s="592" t="s">
        <v>1096</v>
      </c>
      <c r="J249" s="592"/>
      <c r="K249" s="592"/>
      <c r="L249" s="591"/>
    </row>
    <row r="250" spans="1:12" x14ac:dyDescent="0.3">
      <c r="A250" s="588" t="s">
        <v>1105</v>
      </c>
      <c r="B250" s="589" t="s">
        <v>1094</v>
      </c>
      <c r="C250" s="590" t="s">
        <v>1095</v>
      </c>
      <c r="D250" s="591"/>
      <c r="E250" s="592" t="s">
        <v>1096</v>
      </c>
      <c r="F250" s="593"/>
      <c r="G250" s="593"/>
      <c r="H250" s="594"/>
      <c r="I250" s="592" t="s">
        <v>1096</v>
      </c>
      <c r="J250" s="592"/>
      <c r="K250" s="592"/>
      <c r="L250" s="591"/>
    </row>
    <row r="251" spans="1:12" x14ac:dyDescent="0.3">
      <c r="A251" s="588" t="s">
        <v>1106</v>
      </c>
      <c r="B251" s="595" t="s">
        <v>1094</v>
      </c>
      <c r="C251" s="590" t="s">
        <v>1095</v>
      </c>
      <c r="D251" s="591"/>
      <c r="E251" s="592" t="s">
        <v>1096</v>
      </c>
      <c r="F251" s="593"/>
      <c r="G251" s="593"/>
      <c r="H251" s="594"/>
      <c r="I251" s="592" t="s">
        <v>1096</v>
      </c>
      <c r="J251" s="592"/>
      <c r="K251" s="592"/>
      <c r="L251" s="591"/>
    </row>
    <row r="252" spans="1:12" x14ac:dyDescent="0.3">
      <c r="A252" s="588" t="s">
        <v>1107</v>
      </c>
      <c r="B252" s="589" t="s">
        <v>1094</v>
      </c>
      <c r="C252" s="590" t="s">
        <v>1095</v>
      </c>
      <c r="D252" s="591"/>
      <c r="E252" s="592" t="s">
        <v>1096</v>
      </c>
      <c r="F252" s="593"/>
      <c r="G252" s="593"/>
      <c r="H252" s="594"/>
      <c r="I252" s="592" t="s">
        <v>1096</v>
      </c>
      <c r="J252" s="592"/>
      <c r="K252" s="592"/>
      <c r="L252" s="591"/>
    </row>
    <row r="253" spans="1:12" x14ac:dyDescent="0.3">
      <c r="A253" s="588" t="s">
        <v>1108</v>
      </c>
      <c r="B253" s="589" t="s">
        <v>1094</v>
      </c>
      <c r="C253" s="590" t="s">
        <v>1095</v>
      </c>
      <c r="D253" s="591"/>
      <c r="E253" s="592" t="s">
        <v>1096</v>
      </c>
      <c r="F253" s="599"/>
      <c r="G253" s="599"/>
      <c r="H253" s="594"/>
      <c r="I253" s="592" t="s">
        <v>1096</v>
      </c>
      <c r="J253" s="592"/>
      <c r="K253" s="592"/>
      <c r="L253" s="591"/>
    </row>
    <row r="254" spans="1:12" x14ac:dyDescent="0.3">
      <c r="A254" s="588" t="s">
        <v>1109</v>
      </c>
      <c r="B254" s="589" t="s">
        <v>1094</v>
      </c>
      <c r="C254" s="590" t="s">
        <v>1095</v>
      </c>
      <c r="D254" s="591"/>
      <c r="E254" s="592" t="s">
        <v>1096</v>
      </c>
      <c r="F254" s="593"/>
      <c r="G254" s="593"/>
      <c r="H254" s="594"/>
      <c r="I254" s="592" t="s">
        <v>1096</v>
      </c>
      <c r="J254" s="592"/>
      <c r="K254" s="592"/>
      <c r="L254" s="591"/>
    </row>
    <row r="255" spans="1:12" x14ac:dyDescent="0.3">
      <c r="A255" s="588" t="s">
        <v>1110</v>
      </c>
      <c r="B255" s="589" t="s">
        <v>1094</v>
      </c>
      <c r="C255" s="590" t="s">
        <v>1095</v>
      </c>
      <c r="D255" s="591"/>
      <c r="E255" s="592" t="s">
        <v>1096</v>
      </c>
      <c r="F255" s="593"/>
      <c r="G255" s="593"/>
      <c r="H255" s="594"/>
      <c r="I255" s="592" t="s">
        <v>1096</v>
      </c>
      <c r="J255" s="592"/>
      <c r="K255" s="592"/>
      <c r="L255" s="591"/>
    </row>
    <row r="256" spans="1:12" x14ac:dyDescent="0.3">
      <c r="A256" s="588" t="s">
        <v>1111</v>
      </c>
      <c r="B256" s="589" t="s">
        <v>1094</v>
      </c>
      <c r="C256" s="590" t="s">
        <v>1095</v>
      </c>
      <c r="D256" s="591"/>
      <c r="E256" s="592" t="s">
        <v>1096</v>
      </c>
      <c r="F256" s="593"/>
      <c r="G256" s="593"/>
      <c r="H256" s="594"/>
      <c r="I256" s="592" t="s">
        <v>1096</v>
      </c>
      <c r="J256" s="592"/>
      <c r="K256" s="592"/>
      <c r="L256" s="591"/>
    </row>
    <row r="257" spans="1:12" x14ac:dyDescent="0.3">
      <c r="A257" s="588" t="s">
        <v>1112</v>
      </c>
      <c r="B257" s="589" t="s">
        <v>1094</v>
      </c>
      <c r="C257" s="590" t="s">
        <v>1095</v>
      </c>
      <c r="D257" s="591"/>
      <c r="E257" s="592" t="s">
        <v>1096</v>
      </c>
      <c r="F257" s="593"/>
      <c r="G257" s="593"/>
      <c r="H257" s="594"/>
      <c r="I257" s="592" t="s">
        <v>1096</v>
      </c>
      <c r="J257" s="592"/>
      <c r="K257" s="592"/>
      <c r="L257" s="591"/>
    </row>
    <row r="258" spans="1:12" x14ac:dyDescent="0.3">
      <c r="A258" s="588" t="s">
        <v>1113</v>
      </c>
      <c r="B258" s="589" t="s">
        <v>1094</v>
      </c>
      <c r="C258" s="590" t="s">
        <v>1095</v>
      </c>
      <c r="D258" s="591"/>
      <c r="E258" s="592" t="s">
        <v>1096</v>
      </c>
      <c r="F258" s="593"/>
      <c r="G258" s="593"/>
      <c r="H258" s="594"/>
      <c r="I258" s="592" t="s">
        <v>1096</v>
      </c>
      <c r="J258" s="592"/>
      <c r="K258" s="592"/>
      <c r="L258" s="591"/>
    </row>
    <row r="259" spans="1:12" x14ac:dyDescent="0.3">
      <c r="A259" s="588" t="s">
        <v>1114</v>
      </c>
      <c r="B259" s="589" t="s">
        <v>1094</v>
      </c>
      <c r="C259" s="590" t="s">
        <v>1095</v>
      </c>
      <c r="D259" s="591"/>
      <c r="E259" s="592" t="s">
        <v>1096</v>
      </c>
      <c r="F259" s="593"/>
      <c r="G259" s="593"/>
      <c r="H259" s="594"/>
      <c r="I259" s="592" t="s">
        <v>1096</v>
      </c>
      <c r="J259" s="592"/>
      <c r="K259" s="592"/>
      <c r="L259" s="591"/>
    </row>
    <row r="260" spans="1:12" x14ac:dyDescent="0.3">
      <c r="A260" s="588" t="s">
        <v>1115</v>
      </c>
      <c r="B260" s="589" t="s">
        <v>1094</v>
      </c>
      <c r="C260" s="590" t="s">
        <v>1095</v>
      </c>
      <c r="D260" s="591"/>
      <c r="E260" s="592" t="s">
        <v>1096</v>
      </c>
      <c r="F260" s="593"/>
      <c r="G260" s="593"/>
      <c r="H260" s="594"/>
      <c r="I260" s="592" t="s">
        <v>1096</v>
      </c>
      <c r="J260" s="592"/>
      <c r="K260" s="592"/>
      <c r="L260" s="591"/>
    </row>
    <row r="261" spans="1:12" x14ac:dyDescent="0.3">
      <c r="A261" s="588" t="s">
        <v>1116</v>
      </c>
      <c r="B261" s="595" t="s">
        <v>1094</v>
      </c>
      <c r="C261" s="590" t="s">
        <v>1095</v>
      </c>
      <c r="D261" s="591"/>
      <c r="E261" s="592" t="s">
        <v>1096</v>
      </c>
      <c r="F261" s="593"/>
      <c r="G261" s="593"/>
      <c r="H261" s="594"/>
      <c r="I261" s="592" t="s">
        <v>1096</v>
      </c>
      <c r="J261" s="592"/>
      <c r="K261" s="592"/>
      <c r="L261" s="591"/>
    </row>
    <row r="262" spans="1:12" x14ac:dyDescent="0.3">
      <c r="A262" s="588" t="s">
        <v>1117</v>
      </c>
      <c r="B262" s="595" t="s">
        <v>1094</v>
      </c>
      <c r="C262" s="590" t="s">
        <v>1095</v>
      </c>
      <c r="D262" s="591"/>
      <c r="E262" s="592" t="s">
        <v>1096</v>
      </c>
      <c r="F262" s="593"/>
      <c r="G262" s="593"/>
      <c r="H262" s="594"/>
      <c r="I262" s="592" t="s">
        <v>1096</v>
      </c>
      <c r="J262" s="592"/>
      <c r="K262" s="592"/>
      <c r="L262" s="591"/>
    </row>
    <row r="263" spans="1:12" x14ac:dyDescent="0.3">
      <c r="A263" s="588" t="s">
        <v>1118</v>
      </c>
      <c r="B263" s="589" t="s">
        <v>1094</v>
      </c>
      <c r="C263" s="590" t="s">
        <v>1095</v>
      </c>
      <c r="D263" s="591"/>
      <c r="E263" s="592" t="s">
        <v>1096</v>
      </c>
      <c r="F263" s="593"/>
      <c r="G263" s="593"/>
      <c r="H263" s="594"/>
      <c r="I263" s="592" t="s">
        <v>1096</v>
      </c>
      <c r="J263" s="592"/>
      <c r="K263" s="592"/>
      <c r="L263" s="591"/>
    </row>
    <row r="264" spans="1:12" x14ac:dyDescent="0.3">
      <c r="A264" s="588" t="s">
        <v>1119</v>
      </c>
      <c r="B264" s="589" t="s">
        <v>1094</v>
      </c>
      <c r="C264" s="590" t="s">
        <v>1095</v>
      </c>
      <c r="D264" s="591"/>
      <c r="E264" s="592" t="s">
        <v>1096</v>
      </c>
      <c r="F264" s="593"/>
      <c r="G264" s="593"/>
      <c r="H264" s="594"/>
      <c r="I264" s="592" t="s">
        <v>1096</v>
      </c>
      <c r="J264" s="592"/>
      <c r="K264" s="592"/>
      <c r="L264" s="591"/>
    </row>
    <row r="265" spans="1:12" x14ac:dyDescent="0.3">
      <c r="A265" s="588" t="s">
        <v>1120</v>
      </c>
      <c r="B265" s="589" t="s">
        <v>1094</v>
      </c>
      <c r="C265" s="590" t="s">
        <v>1095</v>
      </c>
      <c r="D265" s="591"/>
      <c r="E265" s="592" t="s">
        <v>1096</v>
      </c>
      <c r="F265" s="593"/>
      <c r="G265" s="593"/>
      <c r="H265" s="594"/>
      <c r="I265" s="592" t="s">
        <v>1096</v>
      </c>
      <c r="J265" s="592"/>
      <c r="K265" s="592"/>
      <c r="L265" s="591"/>
    </row>
    <row r="266" spans="1:12" x14ac:dyDescent="0.3">
      <c r="A266" s="588" t="s">
        <v>1121</v>
      </c>
      <c r="B266" s="589" t="s">
        <v>1094</v>
      </c>
      <c r="C266" s="590" t="s">
        <v>1095</v>
      </c>
      <c r="D266" s="591"/>
      <c r="E266" s="592" t="s">
        <v>1096</v>
      </c>
      <c r="F266" s="593"/>
      <c r="G266" s="593"/>
      <c r="H266" s="594"/>
      <c r="I266" s="592" t="s">
        <v>1096</v>
      </c>
      <c r="J266" s="592"/>
      <c r="K266" s="592"/>
      <c r="L266" s="591"/>
    </row>
    <row r="267" spans="1:12" x14ac:dyDescent="0.3">
      <c r="A267" s="588" t="s">
        <v>1122</v>
      </c>
      <c r="B267" s="589" t="s">
        <v>1094</v>
      </c>
      <c r="C267" s="590" t="s">
        <v>1095</v>
      </c>
      <c r="D267" s="591"/>
      <c r="E267" s="592" t="s">
        <v>1096</v>
      </c>
      <c r="F267" s="593"/>
      <c r="G267" s="593"/>
      <c r="H267" s="594"/>
      <c r="I267" s="592" t="s">
        <v>1096</v>
      </c>
      <c r="J267" s="592"/>
      <c r="K267" s="592"/>
      <c r="L267" s="591"/>
    </row>
    <row r="268" spans="1:12" x14ac:dyDescent="0.3">
      <c r="A268" s="588" t="s">
        <v>1123</v>
      </c>
      <c r="B268" s="589" t="s">
        <v>1094</v>
      </c>
      <c r="C268" s="590" t="s">
        <v>1095</v>
      </c>
      <c r="D268" s="591"/>
      <c r="E268" s="592" t="s">
        <v>1096</v>
      </c>
      <c r="F268" s="593"/>
      <c r="G268" s="593"/>
      <c r="H268" s="594"/>
      <c r="I268" s="592" t="s">
        <v>1096</v>
      </c>
      <c r="J268" s="592"/>
      <c r="K268" s="592"/>
      <c r="L268" s="591"/>
    </row>
    <row r="269" spans="1:12" x14ac:dyDescent="0.3">
      <c r="A269" s="588" t="s">
        <v>1124</v>
      </c>
      <c r="B269" s="589" t="s">
        <v>1094</v>
      </c>
      <c r="C269" s="590" t="s">
        <v>1095</v>
      </c>
      <c r="D269" s="591"/>
      <c r="E269" s="592" t="s">
        <v>1096</v>
      </c>
      <c r="F269" s="593"/>
      <c r="G269" s="593"/>
      <c r="H269" s="594"/>
      <c r="I269" s="592" t="s">
        <v>1096</v>
      </c>
      <c r="J269" s="592"/>
      <c r="K269" s="592"/>
      <c r="L269" s="591"/>
    </row>
    <row r="270" spans="1:12" x14ac:dyDescent="0.3">
      <c r="A270" s="588" t="s">
        <v>1125</v>
      </c>
      <c r="B270" s="589" t="s">
        <v>1094</v>
      </c>
      <c r="C270" s="590" t="s">
        <v>1095</v>
      </c>
      <c r="D270" s="591"/>
      <c r="E270" s="592" t="s">
        <v>1096</v>
      </c>
      <c r="F270" s="593"/>
      <c r="G270" s="593"/>
      <c r="H270" s="594"/>
      <c r="I270" s="592" t="s">
        <v>1096</v>
      </c>
      <c r="J270" s="592"/>
      <c r="K270" s="592"/>
      <c r="L270" s="591"/>
    </row>
    <row r="271" spans="1:12" x14ac:dyDescent="0.3">
      <c r="A271" s="588" t="s">
        <v>1126</v>
      </c>
      <c r="B271" s="589" t="s">
        <v>1094</v>
      </c>
      <c r="C271" s="590" t="s">
        <v>1095</v>
      </c>
      <c r="D271" s="591"/>
      <c r="E271" s="592" t="s">
        <v>1096</v>
      </c>
      <c r="F271" s="593"/>
      <c r="G271" s="593"/>
      <c r="H271" s="594"/>
      <c r="I271" s="592" t="s">
        <v>1096</v>
      </c>
      <c r="J271" s="592"/>
      <c r="K271" s="592"/>
      <c r="L271" s="591"/>
    </row>
    <row r="272" spans="1:12" x14ac:dyDescent="0.3">
      <c r="A272" s="588" t="s">
        <v>1127</v>
      </c>
      <c r="B272" s="589" t="s">
        <v>1094</v>
      </c>
      <c r="C272" s="590" t="s">
        <v>1095</v>
      </c>
      <c r="D272" s="591"/>
      <c r="E272" s="592" t="s">
        <v>1096</v>
      </c>
      <c r="F272" s="593"/>
      <c r="G272" s="593"/>
      <c r="H272" s="594"/>
      <c r="I272" s="592" t="s">
        <v>1096</v>
      </c>
      <c r="J272" s="592"/>
      <c r="K272" s="592"/>
      <c r="L272" s="591"/>
    </row>
    <row r="273" spans="1:12" x14ac:dyDescent="0.3">
      <c r="A273" s="588" t="s">
        <v>1128</v>
      </c>
      <c r="B273" s="589" t="s">
        <v>1094</v>
      </c>
      <c r="C273" s="590" t="s">
        <v>1095</v>
      </c>
      <c r="D273" s="591"/>
      <c r="E273" s="592" t="s">
        <v>1096</v>
      </c>
      <c r="F273" s="593"/>
      <c r="G273" s="593"/>
      <c r="H273" s="594"/>
      <c r="I273" s="592" t="s">
        <v>1096</v>
      </c>
      <c r="J273" s="592"/>
      <c r="K273" s="592"/>
      <c r="L273" s="591"/>
    </row>
  </sheetData>
  <mergeCells count="1">
    <mergeCell ref="A1:B1"/>
  </mergeCells>
  <pageMargins left="0.7" right="0.7" top="0.75" bottom="0.75" header="0.3" footer="0.3"/>
  <pageSetup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71F"/>
  </sheetPr>
  <dimension ref="A1:I26"/>
  <sheetViews>
    <sheetView workbookViewId="0">
      <selection activeCell="K25" sqref="K25"/>
    </sheetView>
  </sheetViews>
  <sheetFormatPr defaultColWidth="8.109375" defaultRowHeight="14.4" x14ac:dyDescent="0.3"/>
  <cols>
    <col min="1" max="1" width="12.33203125" style="568" bestFit="1" customWidth="1"/>
    <col min="2" max="2" width="38.44140625" style="568" bestFit="1" customWidth="1"/>
    <col min="3" max="3" width="15.5546875" style="568" bestFit="1" customWidth="1"/>
    <col min="4" max="4" width="27.5546875" style="568" bestFit="1" customWidth="1"/>
    <col min="5" max="5" width="10.5546875" style="568" customWidth="1"/>
    <col min="6" max="6" width="11.33203125" style="568" customWidth="1"/>
    <col min="7" max="7" width="11.6640625" style="568" customWidth="1"/>
    <col min="8" max="8" width="14.44140625" style="568" customWidth="1"/>
    <col min="9" max="9" width="14.33203125" style="568" customWidth="1"/>
    <col min="10" max="16384" width="8.109375" style="568"/>
  </cols>
  <sheetData>
    <row r="1" spans="1:9" ht="18.600000000000001" thickBot="1" x14ac:dyDescent="0.4">
      <c r="A1" s="963" t="s">
        <v>586</v>
      </c>
      <c r="B1" s="963"/>
      <c r="C1" s="963"/>
    </row>
    <row r="2" spans="1:9" ht="15" thickBot="1" x14ac:dyDescent="0.35">
      <c r="E2" s="964" t="s">
        <v>587</v>
      </c>
      <c r="F2" s="965"/>
      <c r="G2" s="965"/>
      <c r="H2" s="965"/>
      <c r="I2" s="966"/>
    </row>
    <row r="3" spans="1:9" ht="17.399999999999999" thickBot="1" x14ac:dyDescent="0.35">
      <c r="A3" s="580" t="s">
        <v>577</v>
      </c>
      <c r="B3" s="581" t="s">
        <v>251</v>
      </c>
      <c r="C3" s="584" t="s">
        <v>583</v>
      </c>
      <c r="D3" s="600" t="s">
        <v>584</v>
      </c>
      <c r="E3" s="601" t="s">
        <v>580</v>
      </c>
      <c r="F3" s="601" t="s">
        <v>581</v>
      </c>
      <c r="G3" s="601" t="s">
        <v>582</v>
      </c>
      <c r="H3" s="601" t="s">
        <v>159</v>
      </c>
      <c r="I3" s="601" t="s">
        <v>564</v>
      </c>
    </row>
    <row r="4" spans="1:9" x14ac:dyDescent="0.3">
      <c r="A4" s="588" t="s">
        <v>600</v>
      </c>
      <c r="B4" s="589" t="s">
        <v>601</v>
      </c>
      <c r="C4" s="602" t="s">
        <v>604</v>
      </c>
      <c r="D4" s="603" t="s">
        <v>605</v>
      </c>
      <c r="E4" s="604"/>
      <c r="F4" s="604"/>
      <c r="G4" s="604"/>
      <c r="H4" s="604"/>
      <c r="I4" s="604"/>
    </row>
    <row r="5" spans="1:9" x14ac:dyDescent="0.3">
      <c r="A5" s="588" t="s">
        <v>645</v>
      </c>
      <c r="B5" s="595" t="s">
        <v>646</v>
      </c>
      <c r="C5" s="602" t="s">
        <v>649</v>
      </c>
      <c r="D5" s="603" t="s">
        <v>605</v>
      </c>
      <c r="E5" s="604"/>
      <c r="F5" s="604"/>
      <c r="G5" s="604"/>
      <c r="H5" s="604"/>
      <c r="I5" s="604"/>
    </row>
    <row r="6" spans="1:9" x14ac:dyDescent="0.3">
      <c r="A6" s="588" t="s">
        <v>650</v>
      </c>
      <c r="B6" s="595" t="s">
        <v>651</v>
      </c>
      <c r="C6" s="602" t="s">
        <v>582</v>
      </c>
      <c r="D6" s="603" t="s">
        <v>605</v>
      </c>
      <c r="E6" s="604"/>
      <c r="F6" s="604"/>
      <c r="G6" s="604"/>
      <c r="H6" s="604"/>
      <c r="I6" s="604"/>
    </row>
    <row r="7" spans="1:9" x14ac:dyDescent="0.3">
      <c r="A7" s="588" t="s">
        <v>657</v>
      </c>
      <c r="B7" s="595" t="s">
        <v>658</v>
      </c>
      <c r="C7" s="602" t="s">
        <v>649</v>
      </c>
      <c r="D7" s="603" t="s">
        <v>605</v>
      </c>
      <c r="E7" s="604"/>
      <c r="F7" s="604"/>
      <c r="G7" s="604"/>
      <c r="H7" s="604"/>
      <c r="I7" s="604"/>
    </row>
    <row r="8" spans="1:9" x14ac:dyDescent="0.3">
      <c r="A8" s="588" t="s">
        <v>664</v>
      </c>
      <c r="B8" s="595" t="s">
        <v>665</v>
      </c>
      <c r="C8" s="602" t="s">
        <v>649</v>
      </c>
      <c r="D8" s="603" t="s">
        <v>605</v>
      </c>
      <c r="E8" s="604"/>
      <c r="F8" s="604"/>
      <c r="G8" s="604"/>
      <c r="H8" s="604"/>
      <c r="I8" s="604"/>
    </row>
    <row r="9" spans="1:9" x14ac:dyDescent="0.3">
      <c r="A9" s="588" t="s">
        <v>766</v>
      </c>
      <c r="B9" s="595" t="s">
        <v>767</v>
      </c>
      <c r="C9" s="602" t="s">
        <v>604</v>
      </c>
      <c r="D9" s="603" t="s">
        <v>605</v>
      </c>
      <c r="E9" s="604"/>
      <c r="F9" s="604"/>
      <c r="G9" s="604"/>
      <c r="H9" s="604"/>
      <c r="I9" s="604"/>
    </row>
    <row r="10" spans="1:9" x14ac:dyDescent="0.3">
      <c r="A10" s="588" t="s">
        <v>769</v>
      </c>
      <c r="B10" s="595" t="s">
        <v>770</v>
      </c>
      <c r="C10" s="602" t="s">
        <v>720</v>
      </c>
      <c r="D10" s="603" t="s">
        <v>605</v>
      </c>
      <c r="E10" s="604"/>
      <c r="F10" s="604"/>
      <c r="G10" s="604"/>
      <c r="H10" s="604"/>
      <c r="I10" s="604"/>
    </row>
    <row r="11" spans="1:9" x14ac:dyDescent="0.3">
      <c r="A11" s="588" t="s">
        <v>784</v>
      </c>
      <c r="B11" s="589" t="s">
        <v>744</v>
      </c>
      <c r="C11" s="602" t="s">
        <v>604</v>
      </c>
      <c r="D11" s="603" t="s">
        <v>605</v>
      </c>
      <c r="E11" s="604"/>
      <c r="F11" s="604"/>
      <c r="G11" s="604"/>
      <c r="H11" s="604"/>
      <c r="I11" s="604"/>
    </row>
    <row r="12" spans="1:9" x14ac:dyDescent="0.3">
      <c r="A12" s="588" t="s">
        <v>790</v>
      </c>
      <c r="B12" s="589" t="s">
        <v>791</v>
      </c>
      <c r="C12" s="602" t="s">
        <v>720</v>
      </c>
      <c r="D12" s="603" t="s">
        <v>605</v>
      </c>
      <c r="E12" s="604"/>
      <c r="F12" s="604"/>
      <c r="G12" s="604"/>
      <c r="H12" s="604"/>
      <c r="I12" s="604"/>
    </row>
    <row r="13" spans="1:9" x14ac:dyDescent="0.3">
      <c r="A13" s="588" t="s">
        <v>796</v>
      </c>
      <c r="B13" s="589" t="s">
        <v>797</v>
      </c>
      <c r="C13" s="602" t="s">
        <v>604</v>
      </c>
      <c r="D13" s="603" t="s">
        <v>605</v>
      </c>
      <c r="E13" s="604"/>
      <c r="F13" s="604"/>
      <c r="G13" s="604"/>
      <c r="H13" s="604"/>
      <c r="I13" s="604"/>
    </row>
    <row r="14" spans="1:9" x14ac:dyDescent="0.3">
      <c r="A14" s="588" t="s">
        <v>804</v>
      </c>
      <c r="B14" s="595" t="s">
        <v>805</v>
      </c>
      <c r="C14" s="602" t="s">
        <v>604</v>
      </c>
      <c r="D14" s="603" t="s">
        <v>605</v>
      </c>
      <c r="E14" s="604"/>
      <c r="F14" s="604"/>
      <c r="G14" s="604"/>
      <c r="H14" s="604"/>
      <c r="I14" s="604"/>
    </row>
    <row r="15" spans="1:9" x14ac:dyDescent="0.3">
      <c r="A15" s="588" t="s">
        <v>863</v>
      </c>
      <c r="B15" s="589" t="s">
        <v>828</v>
      </c>
      <c r="C15" s="602" t="s">
        <v>604</v>
      </c>
      <c r="D15" s="603" t="s">
        <v>605</v>
      </c>
      <c r="E15" s="604"/>
      <c r="F15" s="604"/>
      <c r="G15" s="604"/>
      <c r="H15" s="604"/>
      <c r="I15" s="604"/>
    </row>
    <row r="16" spans="1:9" x14ac:dyDescent="0.3">
      <c r="A16" s="588" t="s">
        <v>870</v>
      </c>
      <c r="B16" s="589" t="s">
        <v>871</v>
      </c>
      <c r="C16" s="602" t="s">
        <v>720</v>
      </c>
      <c r="D16" s="603" t="s">
        <v>605</v>
      </c>
      <c r="E16" s="604"/>
      <c r="F16" s="604"/>
      <c r="G16" s="604"/>
      <c r="H16" s="604"/>
      <c r="I16" s="604"/>
    </row>
    <row r="17" spans="1:9" x14ac:dyDescent="0.3">
      <c r="A17" s="588" t="s">
        <v>934</v>
      </c>
      <c r="B17" s="595" t="s">
        <v>658</v>
      </c>
      <c r="C17" s="602" t="s">
        <v>604</v>
      </c>
      <c r="D17" s="603" t="s">
        <v>605</v>
      </c>
      <c r="E17" s="604"/>
      <c r="F17" s="604"/>
      <c r="G17" s="604"/>
      <c r="H17" s="604"/>
      <c r="I17" s="604"/>
    </row>
    <row r="18" spans="1:9" x14ac:dyDescent="0.3">
      <c r="A18" s="588" t="s">
        <v>953</v>
      </c>
      <c r="B18" s="595" t="s">
        <v>946</v>
      </c>
      <c r="C18" s="602" t="s">
        <v>604</v>
      </c>
      <c r="D18" s="603" t="s">
        <v>605</v>
      </c>
      <c r="E18" s="604"/>
      <c r="F18" s="604"/>
      <c r="G18" s="604"/>
      <c r="H18" s="604"/>
      <c r="I18" s="604"/>
    </row>
    <row r="19" spans="1:9" x14ac:dyDescent="0.3">
      <c r="A19" s="588" t="s">
        <v>985</v>
      </c>
      <c r="B19" s="589" t="s">
        <v>776</v>
      </c>
      <c r="C19" s="602" t="s">
        <v>604</v>
      </c>
      <c r="D19" s="603" t="s">
        <v>987</v>
      </c>
      <c r="E19" s="604"/>
      <c r="F19" s="604"/>
      <c r="G19" s="604"/>
      <c r="H19" s="604"/>
      <c r="I19" s="604"/>
    </row>
    <row r="20" spans="1:9" x14ac:dyDescent="0.3">
      <c r="A20" s="588" t="s">
        <v>1007</v>
      </c>
      <c r="B20" s="595" t="s">
        <v>999</v>
      </c>
      <c r="C20" s="602" t="s">
        <v>720</v>
      </c>
      <c r="D20" s="603" t="s">
        <v>605</v>
      </c>
      <c r="E20" s="604"/>
      <c r="F20" s="604"/>
      <c r="G20" s="604"/>
      <c r="H20" s="604"/>
      <c r="I20" s="604"/>
    </row>
    <row r="21" spans="1:9" x14ac:dyDescent="0.3">
      <c r="A21" s="588" t="s">
        <v>1011</v>
      </c>
      <c r="B21" s="595" t="s">
        <v>995</v>
      </c>
      <c r="C21" s="602" t="s">
        <v>604</v>
      </c>
      <c r="D21" s="603" t="s">
        <v>605</v>
      </c>
      <c r="E21" s="604"/>
      <c r="F21" s="604"/>
      <c r="G21" s="604"/>
      <c r="H21" s="604"/>
      <c r="I21" s="604"/>
    </row>
    <row r="22" spans="1:9" x14ac:dyDescent="0.3">
      <c r="A22" s="588" t="s">
        <v>1023</v>
      </c>
      <c r="B22" s="595" t="s">
        <v>1024</v>
      </c>
      <c r="C22" s="602" t="s">
        <v>604</v>
      </c>
      <c r="D22" s="603" t="s">
        <v>605</v>
      </c>
      <c r="E22" s="604"/>
      <c r="F22" s="604"/>
      <c r="G22" s="604"/>
      <c r="H22" s="604"/>
      <c r="I22" s="604"/>
    </row>
    <row r="23" spans="1:9" x14ac:dyDescent="0.3">
      <c r="A23" s="588" t="s">
        <v>1066</v>
      </c>
      <c r="B23" s="589" t="s">
        <v>1067</v>
      </c>
      <c r="C23" s="602" t="s">
        <v>604</v>
      </c>
      <c r="D23" s="603" t="s">
        <v>605</v>
      </c>
      <c r="E23" s="604"/>
      <c r="F23" s="604"/>
      <c r="G23" s="604"/>
      <c r="H23" s="604"/>
      <c r="I23" s="604"/>
    </row>
    <row r="24" spans="1:9" x14ac:dyDescent="0.3">
      <c r="A24" s="588" t="s">
        <v>1073</v>
      </c>
      <c r="B24" s="595" t="s">
        <v>1058</v>
      </c>
      <c r="C24" s="602" t="s">
        <v>604</v>
      </c>
      <c r="D24" s="603" t="s">
        <v>605</v>
      </c>
      <c r="E24" s="604"/>
      <c r="F24" s="604"/>
      <c r="G24" s="604"/>
      <c r="H24" s="604"/>
      <c r="I24" s="604"/>
    </row>
    <row r="25" spans="1:9" x14ac:dyDescent="0.3">
      <c r="A25" s="588" t="s">
        <v>1074</v>
      </c>
      <c r="B25" s="595" t="s">
        <v>1075</v>
      </c>
      <c r="C25" s="602" t="s">
        <v>720</v>
      </c>
      <c r="D25" s="603" t="s">
        <v>605</v>
      </c>
      <c r="E25" s="604"/>
      <c r="F25" s="604"/>
      <c r="G25" s="604"/>
      <c r="H25" s="604"/>
      <c r="I25" s="604"/>
    </row>
    <row r="26" spans="1:9" x14ac:dyDescent="0.3">
      <c r="A26" s="588" t="s">
        <v>1078</v>
      </c>
      <c r="B26" s="595" t="s">
        <v>1052</v>
      </c>
      <c r="C26" s="602" t="s">
        <v>720</v>
      </c>
      <c r="D26" s="603" t="s">
        <v>605</v>
      </c>
      <c r="E26" s="604"/>
      <c r="F26" s="604"/>
      <c r="G26" s="604"/>
      <c r="H26" s="604"/>
      <c r="I26" s="604"/>
    </row>
  </sheetData>
  <mergeCells count="2">
    <mergeCell ref="A1:C1"/>
    <mergeCell ref="E2:I2"/>
  </mergeCells>
  <dataValidations count="1">
    <dataValidation type="list" showInputMessage="1" showErrorMessage="1" sqref="E4:H26">
      <formula1>"Detected, No detected,"</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71F"/>
  </sheetPr>
  <dimension ref="A6:H375"/>
  <sheetViews>
    <sheetView workbookViewId="0">
      <selection activeCell="B22" sqref="B22:U22"/>
    </sheetView>
  </sheetViews>
  <sheetFormatPr defaultColWidth="9.109375" defaultRowHeight="13.2" x14ac:dyDescent="0.25"/>
  <cols>
    <col min="1" max="3" width="3.6640625" style="474" customWidth="1"/>
    <col min="4" max="4" width="18.5546875" style="474" bestFit="1" customWidth="1"/>
    <col min="5" max="5" width="32.5546875" style="474" customWidth="1"/>
    <col min="6" max="6" width="9.109375" style="474"/>
    <col min="7" max="7" width="16.88671875" style="474" customWidth="1"/>
    <col min="8" max="8" width="21.88671875" style="474" customWidth="1"/>
    <col min="9" max="12" width="9.109375" style="474"/>
    <col min="13" max="13" width="17" style="474" bestFit="1" customWidth="1"/>
    <col min="14" max="16384" width="9.109375" style="474"/>
  </cols>
  <sheetData>
    <row r="6" spans="4:7" ht="13.8" thickBot="1" x14ac:dyDescent="0.3"/>
    <row r="7" spans="4:7" ht="18.600000000000001" thickBot="1" x14ac:dyDescent="0.4">
      <c r="D7" s="514" t="s">
        <v>529</v>
      </c>
      <c r="E7" s="513" t="s">
        <v>528</v>
      </c>
      <c r="F7" s="513" t="s">
        <v>501</v>
      </c>
      <c r="G7" s="512" t="s">
        <v>527</v>
      </c>
    </row>
    <row r="8" spans="4:7" ht="18.600000000000001" thickBot="1" x14ac:dyDescent="0.3">
      <c r="D8" s="511"/>
      <c r="E8" s="510" t="s">
        <v>526</v>
      </c>
      <c r="F8" s="510"/>
      <c r="G8" s="509"/>
    </row>
    <row r="9" spans="4:7" ht="18.600000000000001" thickBot="1" x14ac:dyDescent="0.3">
      <c r="D9" s="511"/>
      <c r="E9" s="510" t="s">
        <v>525</v>
      </c>
      <c r="F9" s="510"/>
      <c r="G9" s="509"/>
    </row>
    <row r="10" spans="4:7" ht="18.600000000000001" thickBot="1" x14ac:dyDescent="0.3">
      <c r="D10" s="511"/>
      <c r="E10" s="510" t="s">
        <v>524</v>
      </c>
      <c r="F10" s="510"/>
      <c r="G10" s="509"/>
    </row>
    <row r="11" spans="4:7" ht="18.600000000000001" thickBot="1" x14ac:dyDescent="0.3">
      <c r="D11" s="511"/>
      <c r="E11" s="510" t="s">
        <v>523</v>
      </c>
      <c r="F11" s="510"/>
      <c r="G11" s="509"/>
    </row>
    <row r="370" spans="1:8" ht="14.4" x14ac:dyDescent="0.3">
      <c r="A370" s="506"/>
      <c r="H370" s="504"/>
    </row>
    <row r="371" spans="1:8" ht="14.4" x14ac:dyDescent="0.3">
      <c r="A371" s="506"/>
      <c r="H371" s="504"/>
    </row>
    <row r="372" spans="1:8" ht="14.4" x14ac:dyDescent="0.3">
      <c r="A372" s="506"/>
      <c r="B372" s="507"/>
      <c r="F372" s="508"/>
      <c r="H372" s="504"/>
    </row>
    <row r="373" spans="1:8" ht="14.4" x14ac:dyDescent="0.3">
      <c r="A373" s="506"/>
      <c r="B373" s="507"/>
      <c r="H373" s="504"/>
    </row>
    <row r="374" spans="1:8" ht="14.4" x14ac:dyDescent="0.3">
      <c r="A374" s="506"/>
      <c r="B374" s="505"/>
      <c r="H374" s="504"/>
    </row>
    <row r="375" spans="1:8" x14ac:dyDescent="0.25">
      <c r="H375" s="504"/>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71F"/>
  </sheetPr>
  <dimension ref="A1:X180"/>
  <sheetViews>
    <sheetView showWhiteSpace="0" view="pageBreakPreview" zoomScale="60" zoomScaleNormal="80" workbookViewId="0">
      <selection activeCell="J2" sqref="J2:S2"/>
    </sheetView>
  </sheetViews>
  <sheetFormatPr defaultColWidth="9.109375" defaultRowHeight="13.2" x14ac:dyDescent="0.25"/>
  <cols>
    <col min="1" max="2" width="7.44140625" style="472" bestFit="1" customWidth="1"/>
    <col min="3" max="3" width="31.5546875" style="472" customWidth="1"/>
    <col min="4" max="9" width="9.109375" style="472"/>
    <col min="10" max="10" width="5.44140625" style="472" customWidth="1"/>
    <col min="11" max="11" width="9.109375" style="472" customWidth="1"/>
    <col min="12" max="20" width="9.109375" style="472"/>
    <col min="21" max="21" width="15.88671875" style="472" customWidth="1"/>
    <col min="22" max="16384" width="9.109375" style="472"/>
  </cols>
  <sheetData>
    <row r="1" spans="1:24" ht="17.399999999999999" x14ac:dyDescent="0.3">
      <c r="A1" s="967"/>
      <c r="B1" s="968"/>
      <c r="C1" s="968"/>
      <c r="D1" s="968"/>
      <c r="E1" s="968"/>
      <c r="F1" s="968"/>
      <c r="G1" s="968"/>
      <c r="H1" s="968"/>
      <c r="I1" s="969"/>
      <c r="J1" s="534"/>
      <c r="K1" s="537"/>
      <c r="L1" s="536"/>
      <c r="M1" s="536"/>
      <c r="N1" s="536"/>
      <c r="O1" s="536"/>
      <c r="P1" s="536"/>
      <c r="Q1" s="536"/>
      <c r="R1" s="536"/>
      <c r="S1" s="536"/>
      <c r="T1" s="536"/>
      <c r="U1" s="535"/>
      <c r="V1" s="533"/>
      <c r="W1" s="533"/>
      <c r="X1" s="533"/>
    </row>
    <row r="2" spans="1:24" ht="28.2" x14ac:dyDescent="0.5">
      <c r="A2" s="970"/>
      <c r="B2" s="971"/>
      <c r="C2" s="971"/>
      <c r="D2" s="971"/>
      <c r="E2" s="971"/>
      <c r="F2" s="971"/>
      <c r="G2" s="971"/>
      <c r="H2" s="971"/>
      <c r="I2" s="972"/>
      <c r="J2" s="534"/>
      <c r="K2" s="970"/>
      <c r="L2" s="971"/>
      <c r="M2" s="971"/>
      <c r="N2" s="971"/>
      <c r="O2" s="971"/>
      <c r="P2" s="971"/>
      <c r="Q2" s="971"/>
      <c r="R2" s="971"/>
      <c r="S2" s="971"/>
      <c r="T2" s="534"/>
      <c r="U2" s="520"/>
      <c r="V2" s="533"/>
      <c r="W2" s="533"/>
      <c r="X2" s="533"/>
    </row>
    <row r="3" spans="1:24" x14ac:dyDescent="0.25">
      <c r="A3" s="521"/>
      <c r="B3" s="515"/>
      <c r="C3" s="515"/>
      <c r="D3" s="515"/>
      <c r="E3" s="515"/>
      <c r="F3" s="515"/>
      <c r="G3" s="515"/>
      <c r="H3" s="515"/>
      <c r="I3" s="520"/>
      <c r="J3" s="515"/>
      <c r="K3" s="521"/>
      <c r="L3" s="515"/>
      <c r="M3" s="515"/>
      <c r="N3" s="515"/>
      <c r="O3" s="515"/>
      <c r="P3" s="515"/>
      <c r="Q3" s="515"/>
      <c r="R3" s="515"/>
      <c r="S3" s="515"/>
      <c r="T3" s="515"/>
      <c r="U3" s="520"/>
    </row>
    <row r="4" spans="1:24" x14ac:dyDescent="0.25">
      <c r="A4" s="521"/>
      <c r="B4" s="515"/>
      <c r="C4" s="515"/>
      <c r="D4" s="515"/>
      <c r="E4" s="515"/>
      <c r="F4" s="515"/>
      <c r="G4" s="515"/>
      <c r="H4" s="515"/>
      <c r="I4" s="520"/>
      <c r="J4" s="515"/>
      <c r="K4" s="521"/>
      <c r="L4" s="515"/>
      <c r="M4" s="515"/>
      <c r="N4" s="515"/>
      <c r="O4" s="515"/>
      <c r="P4" s="515"/>
      <c r="Q4" s="515"/>
      <c r="R4" s="515"/>
      <c r="S4" s="515"/>
      <c r="T4" s="515"/>
      <c r="U4" s="520"/>
    </row>
    <row r="5" spans="1:24" ht="15.6" x14ac:dyDescent="0.3">
      <c r="A5" s="521"/>
      <c r="B5" s="515"/>
      <c r="C5" s="515"/>
      <c r="D5" s="532"/>
      <c r="E5" s="515"/>
      <c r="F5" s="515"/>
      <c r="G5" s="515"/>
      <c r="H5" s="515"/>
      <c r="I5" s="520"/>
      <c r="J5" s="515"/>
      <c r="K5" s="521"/>
      <c r="L5" s="515"/>
      <c r="M5" s="515"/>
      <c r="N5" s="515"/>
      <c r="O5" s="515"/>
      <c r="P5" s="515"/>
      <c r="Q5" s="515"/>
      <c r="R5" s="515"/>
      <c r="S5" s="515"/>
      <c r="T5" s="515"/>
      <c r="U5" s="520"/>
    </row>
    <row r="6" spans="1:24" x14ac:dyDescent="0.25">
      <c r="A6" s="521"/>
      <c r="B6" s="515"/>
      <c r="C6" s="515"/>
      <c r="D6" s="515"/>
      <c r="E6" s="515"/>
      <c r="F6" s="515"/>
      <c r="G6" s="515"/>
      <c r="H6" s="515"/>
      <c r="I6" s="520"/>
      <c r="J6" s="515"/>
      <c r="K6" s="521"/>
      <c r="L6" s="515"/>
      <c r="M6" s="515"/>
      <c r="N6" s="515"/>
      <c r="O6" s="515"/>
      <c r="P6" s="515"/>
      <c r="Q6" s="515"/>
      <c r="R6" s="515"/>
      <c r="S6" s="515"/>
      <c r="T6" s="515"/>
      <c r="U6" s="520"/>
    </row>
    <row r="7" spans="1:24" x14ac:dyDescent="0.25">
      <c r="A7" s="521"/>
      <c r="B7" s="515"/>
      <c r="C7" s="515"/>
      <c r="D7" s="515"/>
      <c r="E7" s="515"/>
      <c r="F7" s="515"/>
      <c r="G7" s="515"/>
      <c r="H7" s="515"/>
      <c r="I7" s="520"/>
      <c r="J7" s="515"/>
      <c r="K7" s="521"/>
      <c r="L7" s="515"/>
      <c r="M7" s="515"/>
      <c r="N7" s="515"/>
      <c r="O7" s="515"/>
      <c r="P7" s="515"/>
      <c r="Q7" s="515"/>
      <c r="R7" s="515"/>
      <c r="S7" s="515"/>
      <c r="T7" s="515"/>
      <c r="U7" s="520"/>
    </row>
    <row r="8" spans="1:24" x14ac:dyDescent="0.25">
      <c r="A8" s="521"/>
      <c r="B8" s="515"/>
      <c r="C8" s="515"/>
      <c r="D8" s="515"/>
      <c r="E8" s="515"/>
      <c r="F8" s="515"/>
      <c r="G8" s="515"/>
      <c r="H8" s="515"/>
      <c r="I8" s="520"/>
      <c r="J8" s="515"/>
      <c r="K8" s="521"/>
      <c r="L8" s="515"/>
      <c r="M8" s="515"/>
      <c r="N8" s="515"/>
      <c r="O8" s="515"/>
      <c r="P8" s="515"/>
      <c r="Q8" s="515"/>
      <c r="R8" s="515"/>
      <c r="S8" s="515"/>
      <c r="T8" s="515"/>
      <c r="U8" s="520"/>
    </row>
    <row r="9" spans="1:24" x14ac:dyDescent="0.25">
      <c r="A9" s="521"/>
      <c r="B9" s="515"/>
      <c r="C9" s="515"/>
      <c r="D9" s="515"/>
      <c r="E9" s="515"/>
      <c r="F9" s="515"/>
      <c r="G9" s="515"/>
      <c r="H9" s="515"/>
      <c r="I9" s="520"/>
      <c r="J9" s="515"/>
      <c r="K9" s="521"/>
      <c r="L9" s="515"/>
      <c r="M9" s="515"/>
      <c r="N9" s="515"/>
      <c r="O9" s="515"/>
      <c r="P9" s="515"/>
      <c r="Q9" s="515"/>
      <c r="R9" s="515"/>
      <c r="S9" s="515"/>
      <c r="T9" s="515"/>
      <c r="U9" s="520"/>
    </row>
    <row r="10" spans="1:24" x14ac:dyDescent="0.25">
      <c r="A10" s="521"/>
      <c r="B10" s="515"/>
      <c r="C10" s="515"/>
      <c r="D10" s="515"/>
      <c r="E10" s="515"/>
      <c r="F10" s="515"/>
      <c r="G10" s="515"/>
      <c r="H10" s="515"/>
      <c r="I10" s="520"/>
      <c r="J10" s="515"/>
      <c r="K10" s="521"/>
      <c r="L10" s="515"/>
      <c r="M10" s="515"/>
      <c r="N10" s="515"/>
      <c r="O10" s="515"/>
      <c r="P10" s="515"/>
      <c r="Q10" s="515"/>
      <c r="R10" s="515"/>
      <c r="S10" s="515"/>
      <c r="T10" s="515"/>
      <c r="U10" s="520"/>
    </row>
    <row r="11" spans="1:24" x14ac:dyDescent="0.25">
      <c r="A11" s="521"/>
      <c r="B11" s="515"/>
      <c r="C11" s="515"/>
      <c r="D11" s="515"/>
      <c r="E11" s="515"/>
      <c r="F11" s="515"/>
      <c r="G11" s="515"/>
      <c r="H11" s="515"/>
      <c r="I11" s="520"/>
      <c r="J11" s="515"/>
      <c r="K11" s="521"/>
      <c r="L11" s="515"/>
      <c r="M11" s="515"/>
      <c r="N11" s="515"/>
      <c r="O11" s="515"/>
      <c r="P11" s="515"/>
      <c r="Q11" s="515"/>
      <c r="R11" s="515"/>
      <c r="S11" s="515"/>
      <c r="T11" s="515"/>
      <c r="U11" s="520"/>
    </row>
    <row r="12" spans="1:24" x14ac:dyDescent="0.25">
      <c r="A12" s="521"/>
      <c r="B12" s="515"/>
      <c r="C12" s="515"/>
      <c r="D12" s="515"/>
      <c r="E12" s="515"/>
      <c r="F12" s="515"/>
      <c r="G12" s="515"/>
      <c r="H12" s="515"/>
      <c r="I12" s="520"/>
      <c r="J12" s="515"/>
      <c r="K12" s="521"/>
      <c r="L12" s="515"/>
      <c r="M12" s="515"/>
      <c r="N12" s="515"/>
      <c r="O12" s="515"/>
      <c r="P12" s="515"/>
      <c r="Q12" s="515"/>
      <c r="R12" s="515"/>
      <c r="S12" s="515"/>
      <c r="T12" s="515"/>
      <c r="U12" s="520"/>
    </row>
    <row r="13" spans="1:24" x14ac:dyDescent="0.25">
      <c r="A13" s="521"/>
      <c r="B13" s="515"/>
      <c r="C13" s="515"/>
      <c r="D13" s="515"/>
      <c r="E13" s="515"/>
      <c r="F13" s="515"/>
      <c r="G13" s="515"/>
      <c r="H13" s="515"/>
      <c r="I13" s="520"/>
      <c r="J13" s="515"/>
      <c r="K13" s="521"/>
      <c r="L13" s="515"/>
      <c r="M13" s="515"/>
      <c r="N13" s="515"/>
      <c r="O13" s="515"/>
      <c r="P13" s="515"/>
      <c r="Q13" s="515"/>
      <c r="R13" s="515"/>
      <c r="S13" s="515"/>
      <c r="T13" s="515"/>
      <c r="U13" s="520"/>
    </row>
    <row r="14" spans="1:24" x14ac:dyDescent="0.25">
      <c r="A14" s="521"/>
      <c r="B14" s="515"/>
      <c r="C14" s="515"/>
      <c r="D14" s="515"/>
      <c r="E14" s="515"/>
      <c r="F14" s="515"/>
      <c r="G14" s="515"/>
      <c r="H14" s="515"/>
      <c r="I14" s="520"/>
      <c r="J14" s="515"/>
      <c r="K14" s="521"/>
      <c r="L14" s="515"/>
      <c r="M14" s="515"/>
      <c r="N14" s="515"/>
      <c r="O14" s="515"/>
      <c r="P14" s="515"/>
      <c r="Q14" s="515"/>
      <c r="R14" s="515"/>
      <c r="S14" s="515"/>
      <c r="T14" s="515"/>
      <c r="U14" s="520"/>
    </row>
    <row r="15" spans="1:24" x14ac:dyDescent="0.25">
      <c r="A15" s="521"/>
      <c r="B15" s="515"/>
      <c r="C15" s="515"/>
      <c r="D15" s="515"/>
      <c r="E15" s="515"/>
      <c r="F15" s="515"/>
      <c r="G15" s="515"/>
      <c r="H15" s="515"/>
      <c r="I15" s="520"/>
      <c r="J15" s="515"/>
      <c r="K15" s="521"/>
      <c r="L15" s="515"/>
      <c r="M15" s="515"/>
      <c r="N15" s="515"/>
      <c r="O15" s="515"/>
      <c r="P15" s="515"/>
      <c r="Q15" s="515"/>
      <c r="R15" s="515"/>
      <c r="S15" s="515"/>
      <c r="T15" s="515"/>
      <c r="U15" s="520"/>
    </row>
    <row r="16" spans="1:24" x14ac:dyDescent="0.25">
      <c r="A16" s="521"/>
      <c r="B16" s="515"/>
      <c r="C16" s="515"/>
      <c r="D16" s="515"/>
      <c r="E16" s="515"/>
      <c r="F16" s="515"/>
      <c r="G16" s="515"/>
      <c r="H16" s="515"/>
      <c r="I16" s="520"/>
      <c r="J16" s="515"/>
      <c r="K16" s="521"/>
      <c r="L16" s="515"/>
      <c r="M16" s="515"/>
      <c r="N16" s="515"/>
      <c r="O16" s="515"/>
      <c r="P16" s="515"/>
      <c r="Q16" s="515"/>
      <c r="R16" s="515"/>
      <c r="S16" s="515"/>
      <c r="T16" s="515"/>
      <c r="U16" s="520"/>
    </row>
    <row r="17" spans="1:21" x14ac:dyDescent="0.25">
      <c r="A17" s="521"/>
      <c r="B17" s="515"/>
      <c r="C17" s="515"/>
      <c r="D17" s="515"/>
      <c r="E17" s="515"/>
      <c r="F17" s="515"/>
      <c r="G17" s="515"/>
      <c r="H17" s="515"/>
      <c r="I17" s="520"/>
      <c r="J17" s="515"/>
      <c r="K17" s="521"/>
      <c r="L17" s="515"/>
      <c r="M17" s="515"/>
      <c r="N17" s="515"/>
      <c r="O17" s="515"/>
      <c r="P17" s="515"/>
      <c r="Q17" s="515"/>
      <c r="R17" s="515"/>
      <c r="S17" s="515"/>
      <c r="T17" s="515"/>
      <c r="U17" s="520"/>
    </row>
    <row r="18" spans="1:21" ht="18" x14ac:dyDescent="0.35">
      <c r="A18" s="521"/>
      <c r="B18" s="531"/>
      <c r="C18" s="531"/>
      <c r="D18" s="515"/>
      <c r="E18" s="515"/>
      <c r="F18" s="515"/>
      <c r="G18" s="515"/>
      <c r="H18" s="515"/>
      <c r="I18" s="520"/>
      <c r="J18" s="515"/>
      <c r="K18" s="521"/>
      <c r="L18" s="515"/>
      <c r="M18" s="515"/>
      <c r="N18" s="515"/>
      <c r="O18" s="515"/>
      <c r="P18" s="515"/>
      <c r="Q18" s="515"/>
      <c r="R18" s="515"/>
      <c r="S18" s="515"/>
      <c r="T18" s="515"/>
      <c r="U18" s="520"/>
    </row>
    <row r="19" spans="1:21" x14ac:dyDescent="0.25">
      <c r="A19" s="521"/>
      <c r="B19" s="527"/>
      <c r="C19" s="526"/>
      <c r="D19" s="530"/>
      <c r="E19" s="515"/>
      <c r="F19" s="515"/>
      <c r="G19" s="515"/>
      <c r="H19" s="515"/>
      <c r="I19" s="520"/>
      <c r="J19" s="515"/>
      <c r="K19" s="521"/>
      <c r="L19" s="515"/>
      <c r="M19" s="515"/>
      <c r="N19" s="515"/>
      <c r="O19" s="515"/>
      <c r="P19" s="515"/>
      <c r="Q19" s="515"/>
      <c r="R19" s="515"/>
      <c r="S19" s="515"/>
      <c r="T19" s="515"/>
      <c r="U19" s="520"/>
    </row>
    <row r="20" spans="1:21" x14ac:dyDescent="0.25">
      <c r="A20" s="521"/>
      <c r="B20" s="527"/>
      <c r="C20" s="524"/>
      <c r="D20" s="526"/>
      <c r="E20" s="515"/>
      <c r="F20" s="515"/>
      <c r="G20" s="515"/>
      <c r="H20" s="515"/>
      <c r="I20" s="520"/>
      <c r="J20" s="515"/>
      <c r="K20" s="521"/>
      <c r="L20" s="515"/>
      <c r="M20" s="515"/>
      <c r="N20" s="515"/>
      <c r="O20" s="515"/>
      <c r="P20" s="515"/>
      <c r="Q20" s="515"/>
      <c r="R20" s="515"/>
      <c r="S20" s="515"/>
      <c r="T20" s="515"/>
      <c r="U20" s="520"/>
    </row>
    <row r="21" spans="1:21" ht="15.6" x14ac:dyDescent="0.3">
      <c r="A21" s="521"/>
      <c r="B21" s="527"/>
      <c r="C21" s="524"/>
      <c r="D21" s="526"/>
      <c r="E21" s="515"/>
      <c r="F21" s="515"/>
      <c r="G21" s="515"/>
      <c r="H21" s="515"/>
      <c r="I21" s="520"/>
      <c r="J21" s="515"/>
      <c r="K21" s="525"/>
      <c r="L21" s="515"/>
      <c r="M21" s="515"/>
      <c r="N21" s="515"/>
      <c r="O21" s="515"/>
      <c r="P21" s="515"/>
      <c r="Q21" s="515"/>
      <c r="R21" s="515"/>
      <c r="S21" s="515"/>
      <c r="T21" s="515"/>
      <c r="U21" s="520"/>
    </row>
    <row r="22" spans="1:21" ht="14.4" x14ac:dyDescent="0.3">
      <c r="A22" s="521"/>
      <c r="B22" s="529"/>
      <c r="C22" s="528"/>
      <c r="D22" s="526"/>
      <c r="E22" s="515"/>
      <c r="F22" s="515"/>
      <c r="G22" s="515"/>
      <c r="H22" s="515"/>
      <c r="I22" s="520"/>
      <c r="J22" s="515"/>
      <c r="K22" s="522"/>
      <c r="L22" s="515"/>
      <c r="M22" s="515"/>
      <c r="N22" s="515"/>
      <c r="O22" s="515"/>
      <c r="P22" s="515"/>
      <c r="Q22" s="515"/>
      <c r="R22" s="515"/>
      <c r="S22" s="515"/>
      <c r="T22" s="515"/>
      <c r="U22" s="520"/>
    </row>
    <row r="23" spans="1:21" ht="14.4" x14ac:dyDescent="0.3">
      <c r="A23" s="521"/>
      <c r="B23" s="527"/>
      <c r="C23" s="524"/>
      <c r="D23" s="526"/>
      <c r="E23" s="515"/>
      <c r="F23" s="515"/>
      <c r="G23" s="515"/>
      <c r="H23" s="515"/>
      <c r="I23" s="520"/>
      <c r="J23" s="515"/>
      <c r="K23" s="522"/>
      <c r="L23" s="515"/>
      <c r="M23" s="515"/>
      <c r="N23" s="515"/>
      <c r="O23" s="515"/>
      <c r="P23" s="515"/>
      <c r="Q23" s="515"/>
      <c r="R23" s="515"/>
      <c r="S23" s="515"/>
      <c r="T23" s="515"/>
      <c r="U23" s="520"/>
    </row>
    <row r="24" spans="1:21" ht="14.4" x14ac:dyDescent="0.3">
      <c r="A24" s="521"/>
      <c r="B24" s="527"/>
      <c r="C24" s="524"/>
      <c r="D24" s="526"/>
      <c r="E24" s="515"/>
      <c r="F24" s="515"/>
      <c r="G24" s="515"/>
      <c r="H24" s="515"/>
      <c r="I24" s="520"/>
      <c r="J24" s="515"/>
      <c r="K24" s="522"/>
      <c r="L24" s="515"/>
      <c r="M24" s="515"/>
      <c r="N24" s="515"/>
      <c r="O24" s="515"/>
      <c r="P24" s="515"/>
      <c r="Q24" s="515"/>
      <c r="R24" s="515"/>
      <c r="S24" s="515"/>
      <c r="T24" s="515"/>
      <c r="U24" s="520"/>
    </row>
    <row r="25" spans="1:21" ht="14.4" x14ac:dyDescent="0.3">
      <c r="A25" s="521"/>
      <c r="B25" s="527"/>
      <c r="C25" s="524"/>
      <c r="D25" s="526"/>
      <c r="E25" s="515"/>
      <c r="F25" s="515"/>
      <c r="G25" s="515"/>
      <c r="H25" s="515"/>
      <c r="I25" s="520"/>
      <c r="J25" s="515"/>
      <c r="K25" s="522"/>
      <c r="L25" s="515"/>
      <c r="M25" s="515"/>
      <c r="N25" s="515"/>
      <c r="O25" s="515"/>
      <c r="P25" s="515"/>
      <c r="Q25" s="515"/>
      <c r="R25" s="515"/>
      <c r="S25" s="515"/>
      <c r="T25" s="515"/>
      <c r="U25" s="520"/>
    </row>
    <row r="26" spans="1:21" x14ac:dyDescent="0.25">
      <c r="A26" s="523"/>
      <c r="B26" s="527"/>
      <c r="C26" s="524"/>
      <c r="D26" s="526"/>
      <c r="E26" s="515"/>
      <c r="F26" s="515"/>
      <c r="G26" s="515"/>
      <c r="H26" s="515"/>
      <c r="I26" s="520"/>
      <c r="J26" s="515"/>
      <c r="K26" s="521"/>
      <c r="L26" s="515"/>
      <c r="M26" s="515"/>
      <c r="N26" s="515"/>
      <c r="O26" s="515"/>
      <c r="P26" s="515"/>
      <c r="Q26" s="515"/>
      <c r="R26" s="515"/>
      <c r="S26" s="515"/>
      <c r="T26" s="515"/>
      <c r="U26" s="520"/>
    </row>
    <row r="27" spans="1:21" ht="15.6" x14ac:dyDescent="0.3">
      <c r="A27" s="523"/>
      <c r="B27" s="527"/>
      <c r="C27" s="524"/>
      <c r="D27" s="526"/>
      <c r="E27" s="515"/>
      <c r="F27" s="515"/>
      <c r="G27" s="515"/>
      <c r="H27" s="515"/>
      <c r="I27" s="520"/>
      <c r="J27" s="515"/>
      <c r="K27" s="525"/>
      <c r="L27" s="515"/>
      <c r="M27" s="515"/>
      <c r="N27" s="515"/>
      <c r="O27" s="515"/>
      <c r="P27" s="515"/>
      <c r="Q27" s="515"/>
      <c r="R27" s="515"/>
      <c r="S27" s="515"/>
      <c r="T27" s="515"/>
      <c r="U27" s="520"/>
    </row>
    <row r="28" spans="1:21" ht="14.4" x14ac:dyDescent="0.3">
      <c r="A28" s="523"/>
      <c r="B28" s="515"/>
      <c r="C28" s="515"/>
      <c r="D28" s="524"/>
      <c r="E28" s="515"/>
      <c r="F28" s="515"/>
      <c r="G28" s="515"/>
      <c r="H28" s="515"/>
      <c r="I28" s="520"/>
      <c r="J28" s="515"/>
      <c r="K28" s="522"/>
      <c r="L28" s="515"/>
      <c r="M28" s="515"/>
      <c r="N28" s="515"/>
      <c r="O28" s="515"/>
      <c r="P28" s="515"/>
      <c r="Q28" s="515"/>
      <c r="R28" s="515"/>
      <c r="S28" s="515"/>
      <c r="T28" s="515"/>
      <c r="U28" s="520"/>
    </row>
    <row r="29" spans="1:21" ht="14.4" x14ac:dyDescent="0.3">
      <c r="A29" s="523"/>
      <c r="B29" s="515"/>
      <c r="C29" s="515"/>
      <c r="D29" s="515"/>
      <c r="E29" s="515"/>
      <c r="F29" s="515"/>
      <c r="G29" s="515"/>
      <c r="H29" s="515"/>
      <c r="I29" s="520"/>
      <c r="J29" s="515"/>
      <c r="K29" s="522"/>
      <c r="L29" s="515"/>
      <c r="M29" s="515"/>
      <c r="N29" s="515"/>
      <c r="O29" s="515"/>
      <c r="P29" s="515"/>
      <c r="Q29" s="515"/>
      <c r="R29" s="515"/>
      <c r="S29" s="515"/>
      <c r="T29" s="515"/>
      <c r="U29" s="520"/>
    </row>
    <row r="30" spans="1:21" ht="14.4" x14ac:dyDescent="0.3">
      <c r="A30" s="523"/>
      <c r="B30" s="515"/>
      <c r="C30" s="515"/>
      <c r="D30" s="515"/>
      <c r="E30" s="515"/>
      <c r="F30" s="515"/>
      <c r="G30" s="515"/>
      <c r="H30" s="515"/>
      <c r="I30" s="520"/>
      <c r="J30" s="515"/>
      <c r="K30" s="522"/>
      <c r="L30" s="515"/>
      <c r="M30" s="515"/>
      <c r="N30" s="515"/>
      <c r="O30" s="515"/>
      <c r="P30" s="515"/>
      <c r="Q30" s="515"/>
      <c r="R30" s="515"/>
      <c r="S30" s="515"/>
      <c r="T30" s="515"/>
      <c r="U30" s="520"/>
    </row>
    <row r="31" spans="1:21" ht="14.4" x14ac:dyDescent="0.3">
      <c r="A31" s="521"/>
      <c r="B31" s="515"/>
      <c r="C31" s="515"/>
      <c r="D31" s="515"/>
      <c r="E31" s="515"/>
      <c r="F31" s="515"/>
      <c r="G31" s="515"/>
      <c r="H31" s="515"/>
      <c r="I31" s="520"/>
      <c r="J31" s="515"/>
      <c r="K31" s="522"/>
      <c r="L31" s="515"/>
      <c r="M31" s="515"/>
      <c r="N31" s="515"/>
      <c r="O31" s="515"/>
      <c r="P31" s="515"/>
      <c r="Q31" s="515"/>
      <c r="R31" s="515"/>
      <c r="S31" s="515"/>
      <c r="T31" s="515"/>
      <c r="U31" s="520"/>
    </row>
    <row r="32" spans="1:21" ht="14.4" x14ac:dyDescent="0.3">
      <c r="A32" s="521"/>
      <c r="B32" s="515"/>
      <c r="C32" s="515"/>
      <c r="D32" s="515"/>
      <c r="E32" s="515"/>
      <c r="F32" s="515"/>
      <c r="G32" s="515"/>
      <c r="H32" s="515"/>
      <c r="I32" s="520"/>
      <c r="J32" s="515"/>
      <c r="K32" s="522"/>
      <c r="L32" s="515"/>
      <c r="M32" s="515"/>
      <c r="N32" s="515"/>
      <c r="O32" s="515"/>
      <c r="P32" s="515"/>
      <c r="Q32" s="515"/>
      <c r="R32" s="515"/>
      <c r="S32" s="515"/>
      <c r="T32" s="515"/>
      <c r="U32" s="520"/>
    </row>
    <row r="33" spans="1:21" ht="14.4" x14ac:dyDescent="0.3">
      <c r="A33" s="521"/>
      <c r="B33" s="515"/>
      <c r="C33" s="515"/>
      <c r="D33" s="515"/>
      <c r="E33" s="515"/>
      <c r="F33" s="515"/>
      <c r="G33" s="515"/>
      <c r="H33" s="515"/>
      <c r="I33" s="520"/>
      <c r="J33" s="515"/>
      <c r="K33" s="522"/>
      <c r="L33" s="515"/>
      <c r="M33" s="515"/>
      <c r="N33" s="515"/>
      <c r="O33" s="515"/>
      <c r="P33" s="515"/>
      <c r="Q33" s="515"/>
      <c r="R33" s="515"/>
      <c r="S33" s="515"/>
      <c r="T33" s="515"/>
      <c r="U33" s="520"/>
    </row>
    <row r="34" spans="1:21" x14ac:dyDescent="0.25">
      <c r="A34" s="521"/>
      <c r="B34" s="515"/>
      <c r="C34" s="515"/>
      <c r="D34" s="515"/>
      <c r="E34" s="515"/>
      <c r="F34" s="515"/>
      <c r="G34" s="515"/>
      <c r="H34" s="515"/>
      <c r="I34" s="520"/>
      <c r="J34" s="515"/>
      <c r="K34" s="521"/>
      <c r="L34" s="515"/>
      <c r="M34" s="515"/>
      <c r="N34" s="515"/>
      <c r="O34" s="515"/>
      <c r="P34" s="515"/>
      <c r="Q34" s="515"/>
      <c r="R34" s="515"/>
      <c r="S34" s="515"/>
      <c r="T34" s="515"/>
      <c r="U34" s="520"/>
    </row>
    <row r="35" spans="1:21" ht="16.2" thickBot="1" x14ac:dyDescent="0.35">
      <c r="A35" s="521"/>
      <c r="B35" s="515"/>
      <c r="C35" s="515"/>
      <c r="D35" s="515"/>
      <c r="E35" s="515"/>
      <c r="F35" s="515"/>
      <c r="G35" s="515"/>
      <c r="H35" s="515"/>
      <c r="I35" s="520"/>
      <c r="J35" s="515"/>
      <c r="K35" s="519"/>
      <c r="L35" s="517"/>
      <c r="M35" s="517"/>
      <c r="N35" s="517"/>
      <c r="O35" s="517"/>
      <c r="P35" s="517"/>
      <c r="Q35" s="517"/>
      <c r="R35" s="517"/>
      <c r="S35" s="517"/>
      <c r="T35" s="517"/>
      <c r="U35" s="516"/>
    </row>
    <row r="36" spans="1:21" ht="13.8" thickBot="1" x14ac:dyDescent="0.3">
      <c r="A36" s="518"/>
      <c r="B36" s="517"/>
      <c r="C36" s="517"/>
      <c r="D36" s="517"/>
      <c r="E36" s="517"/>
      <c r="F36" s="517"/>
      <c r="G36" s="517"/>
      <c r="H36" s="517"/>
      <c r="I36" s="516"/>
      <c r="J36" s="515"/>
      <c r="K36" s="515"/>
      <c r="L36" s="515"/>
      <c r="M36" s="515"/>
      <c r="N36" s="515"/>
      <c r="O36" s="515"/>
      <c r="P36" s="515"/>
      <c r="Q36" s="515"/>
      <c r="R36" s="515"/>
      <c r="S36" s="515"/>
      <c r="T36" s="515"/>
      <c r="U36" s="515"/>
    </row>
    <row r="37" spans="1:21" x14ac:dyDescent="0.25">
      <c r="A37" s="515"/>
      <c r="B37" s="515"/>
      <c r="C37" s="515"/>
      <c r="D37" s="515"/>
      <c r="E37" s="515"/>
      <c r="F37" s="515"/>
      <c r="G37" s="515"/>
      <c r="H37" s="515"/>
      <c r="I37" s="515"/>
      <c r="J37" s="474"/>
    </row>
    <row r="38" spans="1:21" x14ac:dyDescent="0.25">
      <c r="J38" s="474"/>
    </row>
    <row r="39" spans="1:21" x14ac:dyDescent="0.25">
      <c r="J39" s="474"/>
    </row>
    <row r="40" spans="1:21" x14ac:dyDescent="0.25">
      <c r="J40" s="474"/>
    </row>
    <row r="41" spans="1:21" x14ac:dyDescent="0.25">
      <c r="J41" s="474"/>
    </row>
    <row r="42" spans="1:21" x14ac:dyDescent="0.25">
      <c r="J42" s="474"/>
    </row>
    <row r="43" spans="1:21" x14ac:dyDescent="0.25">
      <c r="J43" s="474"/>
    </row>
    <row r="44" spans="1:21" x14ac:dyDescent="0.25">
      <c r="J44" s="474"/>
    </row>
    <row r="45" spans="1:21" x14ac:dyDescent="0.25">
      <c r="J45" s="474"/>
    </row>
    <row r="46" spans="1:21" x14ac:dyDescent="0.25">
      <c r="J46" s="474"/>
    </row>
    <row r="47" spans="1:21" x14ac:dyDescent="0.25">
      <c r="J47" s="474"/>
    </row>
    <row r="48" spans="1:21" x14ac:dyDescent="0.25">
      <c r="J48" s="474"/>
    </row>
    <row r="49" spans="10:10" x14ac:dyDescent="0.25">
      <c r="J49" s="474"/>
    </row>
    <row r="50" spans="10:10" x14ac:dyDescent="0.25">
      <c r="J50" s="474"/>
    </row>
    <row r="51" spans="10:10" x14ac:dyDescent="0.25">
      <c r="J51" s="474"/>
    </row>
    <row r="52" spans="10:10" x14ac:dyDescent="0.25">
      <c r="J52" s="474"/>
    </row>
    <row r="53" spans="10:10" x14ac:dyDescent="0.25">
      <c r="J53" s="474"/>
    </row>
    <row r="54" spans="10:10" x14ac:dyDescent="0.25">
      <c r="J54" s="474"/>
    </row>
    <row r="55" spans="10:10" x14ac:dyDescent="0.25">
      <c r="J55" s="474"/>
    </row>
    <row r="56" spans="10:10" x14ac:dyDescent="0.25">
      <c r="J56" s="474"/>
    </row>
    <row r="57" spans="10:10" x14ac:dyDescent="0.25">
      <c r="J57" s="474"/>
    </row>
    <row r="58" spans="10:10" x14ac:dyDescent="0.25">
      <c r="J58" s="474"/>
    </row>
    <row r="59" spans="10:10" x14ac:dyDescent="0.25">
      <c r="J59" s="474"/>
    </row>
    <row r="60" spans="10:10" x14ac:dyDescent="0.25">
      <c r="J60" s="474"/>
    </row>
    <row r="61" spans="10:10" x14ac:dyDescent="0.25">
      <c r="J61" s="474"/>
    </row>
    <row r="62" spans="10:10" x14ac:dyDescent="0.25">
      <c r="J62" s="474"/>
    </row>
    <row r="63" spans="10:10" x14ac:dyDescent="0.25">
      <c r="J63" s="474"/>
    </row>
    <row r="64" spans="10:10" x14ac:dyDescent="0.25">
      <c r="J64" s="474"/>
    </row>
    <row r="65" spans="10:10" x14ac:dyDescent="0.25">
      <c r="J65" s="474"/>
    </row>
    <row r="66" spans="10:10" x14ac:dyDescent="0.25">
      <c r="J66" s="474"/>
    </row>
    <row r="67" spans="10:10" x14ac:dyDescent="0.25">
      <c r="J67" s="474"/>
    </row>
    <row r="68" spans="10:10" x14ac:dyDescent="0.25">
      <c r="J68" s="474"/>
    </row>
    <row r="69" spans="10:10" x14ac:dyDescent="0.25">
      <c r="J69" s="474"/>
    </row>
    <row r="70" spans="10:10" x14ac:dyDescent="0.25">
      <c r="J70" s="474"/>
    </row>
    <row r="71" spans="10:10" x14ac:dyDescent="0.25">
      <c r="J71" s="474"/>
    </row>
    <row r="72" spans="10:10" x14ac:dyDescent="0.25">
      <c r="J72" s="474"/>
    </row>
    <row r="73" spans="10:10" x14ac:dyDescent="0.25">
      <c r="J73" s="474"/>
    </row>
    <row r="74" spans="10:10" x14ac:dyDescent="0.25">
      <c r="J74" s="474"/>
    </row>
    <row r="75" spans="10:10" x14ac:dyDescent="0.25">
      <c r="J75" s="474"/>
    </row>
    <row r="76" spans="10:10" x14ac:dyDescent="0.25">
      <c r="J76" s="474"/>
    </row>
    <row r="77" spans="10:10" x14ac:dyDescent="0.25">
      <c r="J77" s="474"/>
    </row>
    <row r="78" spans="10:10" x14ac:dyDescent="0.25">
      <c r="J78" s="474"/>
    </row>
    <row r="79" spans="10:10" x14ac:dyDescent="0.25">
      <c r="J79" s="474"/>
    </row>
    <row r="80" spans="10:10" x14ac:dyDescent="0.25">
      <c r="J80" s="474"/>
    </row>
    <row r="81" spans="10:10" x14ac:dyDescent="0.25">
      <c r="J81" s="474"/>
    </row>
    <row r="82" spans="10:10" x14ac:dyDescent="0.25">
      <c r="J82" s="474"/>
    </row>
    <row r="83" spans="10:10" x14ac:dyDescent="0.25">
      <c r="J83" s="474"/>
    </row>
    <row r="84" spans="10:10" x14ac:dyDescent="0.25">
      <c r="J84" s="474"/>
    </row>
    <row r="85" spans="10:10" x14ac:dyDescent="0.25">
      <c r="J85" s="474"/>
    </row>
    <row r="86" spans="10:10" x14ac:dyDescent="0.25">
      <c r="J86" s="474"/>
    </row>
    <row r="87" spans="10:10" x14ac:dyDescent="0.25">
      <c r="J87" s="474"/>
    </row>
    <row r="88" spans="10:10" x14ac:dyDescent="0.25">
      <c r="J88" s="474"/>
    </row>
    <row r="89" spans="10:10" x14ac:dyDescent="0.25">
      <c r="J89" s="474"/>
    </row>
    <row r="90" spans="10:10" x14ac:dyDescent="0.25">
      <c r="J90" s="474"/>
    </row>
    <row r="91" spans="10:10" x14ac:dyDescent="0.25">
      <c r="J91" s="474"/>
    </row>
    <row r="92" spans="10:10" x14ac:dyDescent="0.25">
      <c r="J92" s="474"/>
    </row>
    <row r="93" spans="10:10" x14ac:dyDescent="0.25">
      <c r="J93" s="474"/>
    </row>
    <row r="94" spans="10:10" x14ac:dyDescent="0.25">
      <c r="J94" s="474"/>
    </row>
    <row r="95" spans="10:10" x14ac:dyDescent="0.25">
      <c r="J95" s="474"/>
    </row>
    <row r="96" spans="10:10" x14ac:dyDescent="0.25">
      <c r="J96" s="474"/>
    </row>
    <row r="97" spans="10:10" x14ac:dyDescent="0.25">
      <c r="J97" s="474"/>
    </row>
    <row r="98" spans="10:10" x14ac:dyDescent="0.25">
      <c r="J98" s="474"/>
    </row>
    <row r="99" spans="10:10" x14ac:dyDescent="0.25">
      <c r="J99" s="474"/>
    </row>
    <row r="100" spans="10:10" x14ac:dyDescent="0.25">
      <c r="J100" s="474"/>
    </row>
    <row r="101" spans="10:10" x14ac:dyDescent="0.25">
      <c r="J101" s="474"/>
    </row>
    <row r="102" spans="10:10" x14ac:dyDescent="0.25">
      <c r="J102" s="474"/>
    </row>
    <row r="103" spans="10:10" x14ac:dyDescent="0.25">
      <c r="J103" s="474"/>
    </row>
    <row r="104" spans="10:10" x14ac:dyDescent="0.25">
      <c r="J104" s="474"/>
    </row>
    <row r="105" spans="10:10" x14ac:dyDescent="0.25">
      <c r="J105" s="474"/>
    </row>
    <row r="106" spans="10:10" x14ac:dyDescent="0.25">
      <c r="J106" s="474"/>
    </row>
    <row r="107" spans="10:10" x14ac:dyDescent="0.25">
      <c r="J107" s="474"/>
    </row>
    <row r="108" spans="10:10" x14ac:dyDescent="0.25">
      <c r="J108" s="474"/>
    </row>
    <row r="109" spans="10:10" x14ac:dyDescent="0.25">
      <c r="J109" s="474"/>
    </row>
    <row r="110" spans="10:10" x14ac:dyDescent="0.25">
      <c r="J110" s="474"/>
    </row>
    <row r="111" spans="10:10" x14ac:dyDescent="0.25">
      <c r="J111" s="474"/>
    </row>
    <row r="112" spans="10:10" x14ac:dyDescent="0.25">
      <c r="J112" s="474"/>
    </row>
    <row r="113" spans="10:10" x14ac:dyDescent="0.25">
      <c r="J113" s="474"/>
    </row>
    <row r="114" spans="10:10" x14ac:dyDescent="0.25">
      <c r="J114" s="474"/>
    </row>
    <row r="115" spans="10:10" x14ac:dyDescent="0.25">
      <c r="J115" s="474"/>
    </row>
    <row r="116" spans="10:10" x14ac:dyDescent="0.25">
      <c r="J116" s="474"/>
    </row>
    <row r="117" spans="10:10" x14ac:dyDescent="0.25">
      <c r="J117" s="474"/>
    </row>
    <row r="118" spans="10:10" x14ac:dyDescent="0.25">
      <c r="J118" s="474"/>
    </row>
    <row r="119" spans="10:10" x14ac:dyDescent="0.25">
      <c r="J119" s="474"/>
    </row>
    <row r="120" spans="10:10" x14ac:dyDescent="0.25">
      <c r="J120" s="474"/>
    </row>
    <row r="121" spans="10:10" x14ac:dyDescent="0.25">
      <c r="J121" s="474"/>
    </row>
    <row r="122" spans="10:10" x14ac:dyDescent="0.25">
      <c r="J122" s="474"/>
    </row>
    <row r="123" spans="10:10" x14ac:dyDescent="0.25">
      <c r="J123" s="474"/>
    </row>
    <row r="124" spans="10:10" x14ac:dyDescent="0.25">
      <c r="J124" s="474"/>
    </row>
    <row r="125" spans="10:10" x14ac:dyDescent="0.25">
      <c r="J125" s="474"/>
    </row>
    <row r="126" spans="10:10" x14ac:dyDescent="0.25">
      <c r="J126" s="474"/>
    </row>
    <row r="127" spans="10:10" x14ac:dyDescent="0.25">
      <c r="J127" s="474"/>
    </row>
    <row r="128" spans="10:10" x14ac:dyDescent="0.25">
      <c r="J128" s="474"/>
    </row>
    <row r="129" spans="10:10" x14ac:dyDescent="0.25">
      <c r="J129" s="474"/>
    </row>
    <row r="130" spans="10:10" x14ac:dyDescent="0.25">
      <c r="J130" s="474"/>
    </row>
    <row r="131" spans="10:10" x14ac:dyDescent="0.25">
      <c r="J131" s="474"/>
    </row>
    <row r="132" spans="10:10" x14ac:dyDescent="0.25">
      <c r="J132" s="474"/>
    </row>
    <row r="133" spans="10:10" x14ac:dyDescent="0.25">
      <c r="J133" s="474"/>
    </row>
    <row r="134" spans="10:10" x14ac:dyDescent="0.25">
      <c r="J134" s="474"/>
    </row>
    <row r="135" spans="10:10" x14ac:dyDescent="0.25">
      <c r="J135" s="474"/>
    </row>
    <row r="136" spans="10:10" x14ac:dyDescent="0.25">
      <c r="J136" s="474"/>
    </row>
    <row r="137" spans="10:10" x14ac:dyDescent="0.25">
      <c r="J137" s="474"/>
    </row>
    <row r="138" spans="10:10" x14ac:dyDescent="0.25">
      <c r="J138" s="474"/>
    </row>
    <row r="139" spans="10:10" x14ac:dyDescent="0.25">
      <c r="J139" s="474"/>
    </row>
    <row r="140" spans="10:10" x14ac:dyDescent="0.25">
      <c r="J140" s="474"/>
    </row>
    <row r="141" spans="10:10" x14ac:dyDescent="0.25">
      <c r="J141" s="474"/>
    </row>
    <row r="142" spans="10:10" x14ac:dyDescent="0.25">
      <c r="J142" s="474"/>
    </row>
    <row r="143" spans="10:10" x14ac:dyDescent="0.25">
      <c r="J143" s="474"/>
    </row>
    <row r="144" spans="10:10" x14ac:dyDescent="0.25">
      <c r="J144" s="474"/>
    </row>
    <row r="145" spans="10:10" x14ac:dyDescent="0.25">
      <c r="J145" s="474"/>
    </row>
    <row r="146" spans="10:10" x14ac:dyDescent="0.25">
      <c r="J146" s="474"/>
    </row>
    <row r="147" spans="10:10" x14ac:dyDescent="0.25">
      <c r="J147" s="474"/>
    </row>
    <row r="148" spans="10:10" x14ac:dyDescent="0.25">
      <c r="J148" s="474"/>
    </row>
    <row r="149" spans="10:10" x14ac:dyDescent="0.25">
      <c r="J149" s="474"/>
    </row>
    <row r="150" spans="10:10" x14ac:dyDescent="0.25">
      <c r="J150" s="474"/>
    </row>
    <row r="151" spans="10:10" x14ac:dyDescent="0.25">
      <c r="J151" s="474"/>
    </row>
    <row r="152" spans="10:10" x14ac:dyDescent="0.25">
      <c r="J152" s="474"/>
    </row>
    <row r="153" spans="10:10" x14ac:dyDescent="0.25">
      <c r="J153" s="474"/>
    </row>
    <row r="154" spans="10:10" x14ac:dyDescent="0.25">
      <c r="J154" s="474"/>
    </row>
    <row r="155" spans="10:10" x14ac:dyDescent="0.25">
      <c r="J155" s="474"/>
    </row>
    <row r="156" spans="10:10" x14ac:dyDescent="0.25">
      <c r="J156" s="474"/>
    </row>
    <row r="157" spans="10:10" x14ac:dyDescent="0.25">
      <c r="J157" s="474"/>
    </row>
    <row r="158" spans="10:10" x14ac:dyDescent="0.25">
      <c r="J158" s="474"/>
    </row>
    <row r="159" spans="10:10" x14ac:dyDescent="0.25">
      <c r="J159" s="474"/>
    </row>
    <row r="160" spans="10:10" x14ac:dyDescent="0.25">
      <c r="J160" s="474"/>
    </row>
    <row r="161" spans="10:10" x14ac:dyDescent="0.25">
      <c r="J161" s="474"/>
    </row>
    <row r="162" spans="10:10" x14ac:dyDescent="0.25">
      <c r="J162" s="474"/>
    </row>
    <row r="163" spans="10:10" x14ac:dyDescent="0.25">
      <c r="J163" s="474"/>
    </row>
    <row r="164" spans="10:10" x14ac:dyDescent="0.25">
      <c r="J164" s="474"/>
    </row>
    <row r="165" spans="10:10" x14ac:dyDescent="0.25">
      <c r="J165" s="474"/>
    </row>
    <row r="166" spans="10:10" x14ac:dyDescent="0.25">
      <c r="J166" s="474"/>
    </row>
    <row r="167" spans="10:10" x14ac:dyDescent="0.25">
      <c r="J167" s="474"/>
    </row>
    <row r="168" spans="10:10" x14ac:dyDescent="0.25">
      <c r="J168" s="474"/>
    </row>
    <row r="169" spans="10:10" x14ac:dyDescent="0.25">
      <c r="J169" s="474"/>
    </row>
    <row r="170" spans="10:10" x14ac:dyDescent="0.25">
      <c r="J170" s="474"/>
    </row>
    <row r="171" spans="10:10" x14ac:dyDescent="0.25">
      <c r="J171" s="474"/>
    </row>
    <row r="172" spans="10:10" x14ac:dyDescent="0.25">
      <c r="J172" s="474"/>
    </row>
    <row r="173" spans="10:10" x14ac:dyDescent="0.25">
      <c r="J173" s="474"/>
    </row>
    <row r="174" spans="10:10" x14ac:dyDescent="0.25">
      <c r="J174" s="474"/>
    </row>
    <row r="175" spans="10:10" x14ac:dyDescent="0.25">
      <c r="J175" s="474"/>
    </row>
    <row r="176" spans="10:10" x14ac:dyDescent="0.25">
      <c r="J176" s="474"/>
    </row>
    <row r="177" spans="10:10" x14ac:dyDescent="0.25">
      <c r="J177" s="474"/>
    </row>
    <row r="178" spans="10:10" x14ac:dyDescent="0.25">
      <c r="J178" s="474"/>
    </row>
    <row r="179" spans="10:10" x14ac:dyDescent="0.25">
      <c r="J179" s="474"/>
    </row>
    <row r="180" spans="10:10" x14ac:dyDescent="0.25">
      <c r="J180" s="474"/>
    </row>
  </sheetData>
  <mergeCells count="3">
    <mergeCell ref="A1:I1"/>
    <mergeCell ref="A2:I2"/>
    <mergeCell ref="K2:S2"/>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71F"/>
  </sheetPr>
  <dimension ref="A1:K35"/>
  <sheetViews>
    <sheetView workbookViewId="0">
      <selection activeCell="B22" sqref="B22:U22"/>
    </sheetView>
  </sheetViews>
  <sheetFormatPr defaultColWidth="9.109375" defaultRowHeight="13.2" x14ac:dyDescent="0.25"/>
  <cols>
    <col min="1" max="16384" width="9.109375" style="472"/>
  </cols>
  <sheetData>
    <row r="1" spans="1:11" ht="22.2" x14ac:dyDescent="0.35">
      <c r="A1" s="973" t="s">
        <v>541</v>
      </c>
      <c r="B1" s="973"/>
      <c r="C1" s="973"/>
      <c r="D1" s="973"/>
      <c r="E1" s="973"/>
      <c r="F1" s="973"/>
      <c r="G1" s="973"/>
      <c r="H1" s="973"/>
      <c r="I1" s="973"/>
      <c r="J1" s="973"/>
      <c r="K1" s="973"/>
    </row>
    <row r="2" spans="1:11" x14ac:dyDescent="0.25">
      <c r="A2" s="545"/>
    </row>
    <row r="3" spans="1:11" x14ac:dyDescent="0.25">
      <c r="A3" s="544" t="s">
        <v>540</v>
      </c>
    </row>
    <row r="4" spans="1:11" x14ac:dyDescent="0.25">
      <c r="A4" s="543"/>
    </row>
    <row r="5" spans="1:11" x14ac:dyDescent="0.25">
      <c r="A5" s="541" t="s">
        <v>539</v>
      </c>
    </row>
    <row r="6" spans="1:11" x14ac:dyDescent="0.25">
      <c r="A6" s="539"/>
    </row>
    <row r="7" spans="1:11" x14ac:dyDescent="0.25">
      <c r="A7" s="541" t="s">
        <v>538</v>
      </c>
    </row>
    <row r="8" spans="1:11" x14ac:dyDescent="0.25">
      <c r="A8" s="541"/>
      <c r="D8" s="542" t="s">
        <v>537</v>
      </c>
    </row>
    <row r="9" spans="1:11" x14ac:dyDescent="0.25">
      <c r="A9" s="541"/>
      <c r="D9" s="542" t="s">
        <v>536</v>
      </c>
    </row>
    <row r="10" spans="1:11" x14ac:dyDescent="0.25">
      <c r="A10" s="541"/>
      <c r="D10" s="542" t="s">
        <v>535</v>
      </c>
    </row>
    <row r="11" spans="1:11" x14ac:dyDescent="0.25">
      <c r="A11" s="541"/>
      <c r="D11" s="542" t="s">
        <v>534</v>
      </c>
    </row>
    <row r="12" spans="1:11" x14ac:dyDescent="0.25">
      <c r="A12" s="541"/>
      <c r="D12" s="542" t="s">
        <v>533</v>
      </c>
    </row>
    <row r="13" spans="1:11" x14ac:dyDescent="0.25">
      <c r="A13" s="541"/>
      <c r="D13" s="542" t="s">
        <v>532</v>
      </c>
    </row>
    <row r="14" spans="1:11" x14ac:dyDescent="0.25">
      <c r="A14" s="541"/>
      <c r="D14" s="542" t="s">
        <v>531</v>
      </c>
    </row>
    <row r="15" spans="1:11" x14ac:dyDescent="0.25">
      <c r="A15" s="541"/>
      <c r="D15" s="540"/>
    </row>
    <row r="16" spans="1:11" x14ac:dyDescent="0.25">
      <c r="A16" s="539"/>
    </row>
    <row r="17" spans="1:11" ht="22.2" x14ac:dyDescent="0.35">
      <c r="A17" s="538" t="s">
        <v>530</v>
      </c>
      <c r="B17" s="474"/>
      <c r="C17" s="474"/>
      <c r="D17" s="474"/>
      <c r="E17" s="474"/>
      <c r="F17" s="474"/>
      <c r="G17" s="474"/>
      <c r="H17" s="474"/>
      <c r="I17" s="474"/>
      <c r="J17" s="474"/>
      <c r="K17" s="474"/>
    </row>
    <row r="18" spans="1:11" x14ac:dyDescent="0.25">
      <c r="A18" s="474"/>
      <c r="B18" s="474"/>
      <c r="C18" s="474"/>
      <c r="D18" s="474"/>
      <c r="E18" s="474"/>
      <c r="F18" s="474"/>
      <c r="G18" s="474"/>
      <c r="H18" s="474"/>
      <c r="I18" s="474"/>
      <c r="J18" s="474"/>
      <c r="K18" s="474"/>
    </row>
    <row r="19" spans="1:11" x14ac:dyDescent="0.25">
      <c r="A19" s="474"/>
      <c r="B19" s="474"/>
      <c r="C19" s="474"/>
      <c r="D19" s="474"/>
      <c r="E19" s="474"/>
      <c r="F19" s="474"/>
      <c r="G19" s="474"/>
      <c r="H19" s="474"/>
      <c r="I19" s="474"/>
      <c r="J19" s="474"/>
      <c r="K19" s="474"/>
    </row>
    <row r="20" spans="1:11" x14ac:dyDescent="0.25">
      <c r="A20" s="474"/>
      <c r="B20" s="474"/>
      <c r="C20" s="474"/>
      <c r="D20" s="474"/>
      <c r="E20" s="474"/>
      <c r="F20" s="474"/>
      <c r="G20" s="474"/>
      <c r="H20" s="474"/>
      <c r="I20" s="474"/>
      <c r="J20" s="474"/>
      <c r="K20" s="474"/>
    </row>
    <row r="21" spans="1:11" x14ac:dyDescent="0.25">
      <c r="A21" s="474"/>
      <c r="B21" s="474"/>
      <c r="C21" s="474"/>
      <c r="D21" s="474"/>
      <c r="E21" s="474"/>
      <c r="F21" s="474"/>
      <c r="G21" s="474"/>
      <c r="H21" s="474"/>
      <c r="I21" s="474"/>
      <c r="J21" s="474"/>
      <c r="K21" s="474"/>
    </row>
    <row r="22" spans="1:11" x14ac:dyDescent="0.25">
      <c r="A22" s="474"/>
      <c r="B22" s="474"/>
      <c r="C22" s="474"/>
      <c r="D22" s="474"/>
      <c r="E22" s="474"/>
      <c r="F22" s="474"/>
      <c r="G22" s="474"/>
      <c r="H22" s="474"/>
      <c r="I22" s="474"/>
      <c r="J22" s="474"/>
      <c r="K22" s="474"/>
    </row>
    <row r="23" spans="1:11" x14ac:dyDescent="0.25">
      <c r="A23" s="474"/>
      <c r="B23" s="474"/>
      <c r="C23" s="474"/>
      <c r="D23" s="474"/>
      <c r="E23" s="474"/>
      <c r="F23" s="474"/>
      <c r="G23" s="474"/>
      <c r="H23" s="474"/>
      <c r="I23" s="474"/>
      <c r="J23" s="474"/>
      <c r="K23" s="474"/>
    </row>
    <row r="24" spans="1:11" x14ac:dyDescent="0.25">
      <c r="A24" s="474"/>
      <c r="B24" s="474"/>
      <c r="C24" s="474"/>
      <c r="D24" s="474"/>
      <c r="E24" s="474"/>
      <c r="F24" s="474"/>
      <c r="G24" s="474"/>
      <c r="H24" s="474"/>
      <c r="I24" s="474"/>
      <c r="J24" s="474"/>
      <c r="K24" s="474"/>
    </row>
    <row r="25" spans="1:11" x14ac:dyDescent="0.25">
      <c r="A25" s="474"/>
      <c r="B25" s="474"/>
      <c r="C25" s="474"/>
      <c r="D25" s="474"/>
      <c r="E25" s="474"/>
      <c r="F25" s="474"/>
      <c r="G25" s="474"/>
      <c r="H25" s="474"/>
      <c r="I25" s="474"/>
      <c r="J25" s="474"/>
      <c r="K25" s="474"/>
    </row>
    <row r="26" spans="1:11" x14ac:dyDescent="0.25">
      <c r="A26" s="474"/>
      <c r="B26" s="474"/>
      <c r="C26" s="474"/>
      <c r="D26" s="474"/>
      <c r="E26" s="474"/>
      <c r="F26" s="474"/>
      <c r="G26" s="474"/>
      <c r="H26" s="474"/>
      <c r="I26" s="474"/>
      <c r="J26" s="474"/>
      <c r="K26" s="474"/>
    </row>
    <row r="27" spans="1:11" x14ac:dyDescent="0.25">
      <c r="A27" s="474"/>
      <c r="B27" s="474"/>
      <c r="C27" s="474"/>
      <c r="D27" s="474"/>
      <c r="E27" s="474"/>
      <c r="F27" s="474"/>
      <c r="G27" s="474"/>
      <c r="H27" s="474"/>
      <c r="I27" s="474"/>
      <c r="J27" s="474"/>
      <c r="K27" s="474"/>
    </row>
    <row r="28" spans="1:11" x14ac:dyDescent="0.25">
      <c r="A28" s="474"/>
      <c r="B28" s="474"/>
      <c r="C28" s="474"/>
      <c r="D28" s="474"/>
      <c r="E28" s="474"/>
      <c r="F28" s="474"/>
      <c r="G28" s="474"/>
      <c r="H28" s="474"/>
      <c r="I28" s="474"/>
      <c r="J28" s="474"/>
      <c r="K28" s="474"/>
    </row>
    <row r="29" spans="1:11" x14ac:dyDescent="0.25">
      <c r="A29" s="474"/>
      <c r="B29" s="474"/>
      <c r="C29" s="474"/>
      <c r="D29" s="474"/>
      <c r="E29" s="474"/>
      <c r="F29" s="474"/>
      <c r="G29" s="474"/>
      <c r="H29" s="474"/>
      <c r="I29" s="474"/>
      <c r="J29" s="474"/>
      <c r="K29" s="474"/>
    </row>
    <row r="30" spans="1:11" x14ac:dyDescent="0.25">
      <c r="A30" s="474"/>
      <c r="B30" s="474"/>
      <c r="C30" s="474"/>
      <c r="D30" s="474"/>
      <c r="E30" s="474"/>
      <c r="F30" s="474"/>
      <c r="G30" s="474"/>
      <c r="H30" s="474"/>
      <c r="I30" s="474"/>
      <c r="J30" s="474"/>
      <c r="K30" s="474"/>
    </row>
    <row r="31" spans="1:11" x14ac:dyDescent="0.25">
      <c r="A31" s="474"/>
      <c r="B31" s="474"/>
      <c r="C31" s="474"/>
      <c r="D31" s="474"/>
      <c r="E31" s="474"/>
      <c r="F31" s="474"/>
      <c r="G31" s="474"/>
      <c r="H31" s="474"/>
      <c r="I31" s="474"/>
      <c r="J31" s="474"/>
      <c r="K31" s="474"/>
    </row>
    <row r="32" spans="1:11" x14ac:dyDescent="0.25">
      <c r="A32" s="474"/>
      <c r="B32" s="474"/>
      <c r="C32" s="474"/>
      <c r="D32" s="474"/>
      <c r="E32" s="474"/>
      <c r="F32" s="474"/>
      <c r="G32" s="474"/>
      <c r="H32" s="474"/>
      <c r="I32" s="474"/>
      <c r="J32" s="474"/>
      <c r="K32" s="474"/>
    </row>
    <row r="33" spans="1:11" x14ac:dyDescent="0.25">
      <c r="A33" s="474"/>
      <c r="B33" s="474"/>
      <c r="C33" s="474"/>
      <c r="D33" s="474"/>
      <c r="E33" s="474"/>
      <c r="F33" s="474"/>
      <c r="G33" s="474"/>
      <c r="H33" s="474"/>
      <c r="I33" s="474"/>
      <c r="J33" s="474"/>
      <c r="K33" s="474"/>
    </row>
    <row r="34" spans="1:11" x14ac:dyDescent="0.25">
      <c r="A34" s="474"/>
      <c r="B34" s="474"/>
      <c r="C34" s="474"/>
      <c r="D34" s="474"/>
      <c r="E34" s="474"/>
      <c r="F34" s="474"/>
      <c r="G34" s="474"/>
      <c r="H34" s="474"/>
      <c r="I34" s="474"/>
      <c r="J34" s="474"/>
      <c r="K34" s="474"/>
    </row>
    <row r="35" spans="1:11" x14ac:dyDescent="0.25">
      <c r="A35" s="474"/>
      <c r="B35" s="474"/>
      <c r="C35" s="474"/>
      <c r="D35" s="474"/>
      <c r="E35" s="474"/>
      <c r="F35" s="474"/>
      <c r="G35" s="474"/>
      <c r="H35" s="474"/>
      <c r="I35" s="474"/>
      <c r="J35" s="474"/>
      <c r="K35" s="474"/>
    </row>
  </sheetData>
  <mergeCells count="1">
    <mergeCell ref="A1:K1"/>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71F"/>
  </sheetPr>
  <dimension ref="B1:AF7"/>
  <sheetViews>
    <sheetView workbookViewId="0">
      <selection activeCell="A4" sqref="A4"/>
    </sheetView>
  </sheetViews>
  <sheetFormatPr defaultColWidth="9.109375" defaultRowHeight="13.2" x14ac:dyDescent="0.25"/>
  <cols>
    <col min="1" max="16384" width="9.109375" style="472"/>
  </cols>
  <sheetData>
    <row r="1" spans="2:32" ht="22.8" x14ac:dyDescent="0.4">
      <c r="B1" s="656" t="s">
        <v>1140</v>
      </c>
      <c r="C1" s="657"/>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c r="AE1" s="657"/>
      <c r="AF1" s="657"/>
    </row>
    <row r="7" spans="2:32" x14ac:dyDescent="0.25">
      <c r="B7" s="472" t="s">
        <v>1141</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71F"/>
  </sheetPr>
  <dimension ref="A1:O37"/>
  <sheetViews>
    <sheetView showGridLines="0" zoomScale="90" zoomScaleNormal="90" workbookViewId="0">
      <selection activeCell="C23" sqref="C23"/>
    </sheetView>
  </sheetViews>
  <sheetFormatPr defaultColWidth="9.109375" defaultRowHeight="13.2" x14ac:dyDescent="0.25"/>
  <cols>
    <col min="1" max="1" width="3.109375" style="472" customWidth="1"/>
    <col min="2" max="2" width="20.33203125" style="472" bestFit="1" customWidth="1"/>
    <col min="3" max="3" width="87.109375" style="472" bestFit="1" customWidth="1"/>
    <col min="4" max="4" width="5.6640625" style="472" bestFit="1" customWidth="1"/>
    <col min="5" max="5" width="41.5546875" style="473" customWidth="1"/>
    <col min="6" max="6" width="3" style="472" customWidth="1"/>
    <col min="7" max="11" width="7.109375" style="472" customWidth="1"/>
    <col min="12" max="16384" width="9.109375" style="472"/>
  </cols>
  <sheetData>
    <row r="1" spans="1:15" ht="34.799999999999997" x14ac:dyDescent="0.55000000000000004">
      <c r="A1" s="474"/>
      <c r="B1" s="979" t="s">
        <v>504</v>
      </c>
      <c r="C1" s="979"/>
      <c r="D1" s="979"/>
      <c r="E1" s="979"/>
      <c r="F1" s="474"/>
      <c r="G1" s="474"/>
      <c r="H1" s="474"/>
      <c r="I1" s="474"/>
      <c r="J1" s="474"/>
      <c r="K1" s="474"/>
      <c r="L1" s="474"/>
      <c r="M1" s="474"/>
      <c r="N1" s="474"/>
      <c r="O1" s="474"/>
    </row>
    <row r="2" spans="1:15" ht="13.8" thickBot="1" x14ac:dyDescent="0.3">
      <c r="A2" s="474"/>
      <c r="B2" s="474"/>
      <c r="C2" s="474"/>
      <c r="D2" s="474"/>
      <c r="E2" s="475"/>
      <c r="F2" s="474"/>
      <c r="G2" s="474"/>
      <c r="H2" s="474"/>
      <c r="I2" s="474"/>
      <c r="J2" s="474"/>
      <c r="K2" s="474"/>
      <c r="L2" s="474"/>
      <c r="M2" s="474"/>
      <c r="N2" s="474"/>
      <c r="O2" s="474"/>
    </row>
    <row r="3" spans="1:15" ht="18.600000000000001" thickBot="1" x14ac:dyDescent="0.4">
      <c r="A3" s="474"/>
      <c r="B3" s="486" t="s">
        <v>503</v>
      </c>
      <c r="C3" s="485" t="s">
        <v>502</v>
      </c>
      <c r="D3" s="484"/>
      <c r="E3" s="483" t="s">
        <v>500</v>
      </c>
      <c r="F3" s="474"/>
      <c r="G3" s="986" t="s">
        <v>499</v>
      </c>
      <c r="H3" s="986"/>
      <c r="I3" s="986"/>
      <c r="J3" s="986"/>
      <c r="K3" s="986"/>
      <c r="L3" s="474"/>
      <c r="M3" s="474"/>
      <c r="N3" s="474"/>
      <c r="O3" s="474"/>
    </row>
    <row r="4" spans="1:15" ht="18" x14ac:dyDescent="0.25">
      <c r="A4" s="474"/>
      <c r="B4" s="480" t="s">
        <v>497</v>
      </c>
      <c r="C4" s="479" t="s">
        <v>498</v>
      </c>
      <c r="D4" s="546"/>
      <c r="E4" s="481"/>
      <c r="F4" s="482"/>
      <c r="G4" s="980" t="s">
        <v>496</v>
      </c>
      <c r="H4" s="981"/>
      <c r="I4" s="981"/>
      <c r="J4" s="981"/>
      <c r="K4" s="982"/>
      <c r="L4" s="474"/>
      <c r="M4" s="474"/>
      <c r="N4" s="474"/>
      <c r="O4" s="474"/>
    </row>
    <row r="5" spans="1:15" ht="18" x14ac:dyDescent="0.25">
      <c r="A5" s="474"/>
      <c r="B5" s="480" t="s">
        <v>494</v>
      </c>
      <c r="C5" s="479" t="s">
        <v>495</v>
      </c>
      <c r="D5" s="546"/>
      <c r="E5" s="481"/>
      <c r="F5" s="474"/>
      <c r="G5" s="983"/>
      <c r="H5" s="984"/>
      <c r="I5" s="984"/>
      <c r="J5" s="984"/>
      <c r="K5" s="985"/>
      <c r="L5" s="474"/>
      <c r="M5" s="474"/>
      <c r="N5" s="474"/>
      <c r="O5" s="474"/>
    </row>
    <row r="6" spans="1:15" ht="18" x14ac:dyDescent="0.25">
      <c r="A6" s="474"/>
      <c r="B6" s="480" t="s">
        <v>492</v>
      </c>
      <c r="C6" s="479" t="s">
        <v>493</v>
      </c>
      <c r="D6" s="546"/>
      <c r="E6" s="481"/>
      <c r="F6" s="474"/>
      <c r="G6" s="474"/>
      <c r="H6" s="474"/>
      <c r="I6" s="474"/>
      <c r="J6" s="474"/>
      <c r="K6" s="474"/>
      <c r="L6" s="474"/>
      <c r="M6" s="474"/>
      <c r="N6" s="474"/>
      <c r="O6" s="474"/>
    </row>
    <row r="7" spans="1:15" ht="18.75" customHeight="1" x14ac:dyDescent="0.25">
      <c r="A7" s="474"/>
      <c r="B7" s="480" t="s">
        <v>490</v>
      </c>
      <c r="C7" s="479" t="s">
        <v>491</v>
      </c>
      <c r="D7" s="546"/>
      <c r="E7" s="481"/>
      <c r="F7" s="474"/>
      <c r="G7" s="976" t="s">
        <v>489</v>
      </c>
      <c r="H7" s="976"/>
      <c r="I7" s="976"/>
      <c r="J7" s="976"/>
      <c r="K7" s="976"/>
      <c r="L7" s="474"/>
      <c r="M7" s="474"/>
      <c r="N7" s="474"/>
      <c r="O7" s="474"/>
    </row>
    <row r="8" spans="1:15" ht="18" x14ac:dyDescent="0.25">
      <c r="A8" s="474"/>
      <c r="B8" s="480" t="s">
        <v>487</v>
      </c>
      <c r="C8" s="479" t="s">
        <v>488</v>
      </c>
      <c r="D8" s="546"/>
      <c r="E8" s="481"/>
      <c r="F8" s="474"/>
      <c r="G8" s="977"/>
      <c r="H8" s="977"/>
      <c r="I8" s="977"/>
      <c r="J8" s="977"/>
      <c r="K8" s="977"/>
      <c r="L8" s="474"/>
      <c r="M8" s="474"/>
      <c r="N8" s="474"/>
      <c r="O8" s="474"/>
    </row>
    <row r="9" spans="1:15" ht="18" x14ac:dyDescent="0.25">
      <c r="A9" s="474"/>
      <c r="B9" s="480" t="s">
        <v>485</v>
      </c>
      <c r="C9" s="479" t="s">
        <v>486</v>
      </c>
      <c r="D9" s="546"/>
      <c r="E9" s="481"/>
      <c r="F9" s="474"/>
      <c r="G9" s="977"/>
      <c r="H9" s="977"/>
      <c r="I9" s="977"/>
      <c r="J9" s="977"/>
      <c r="K9" s="977"/>
      <c r="L9" s="474"/>
      <c r="M9" s="474"/>
      <c r="N9" s="474"/>
      <c r="O9" s="474"/>
    </row>
    <row r="10" spans="1:15" ht="18" x14ac:dyDescent="0.25">
      <c r="A10" s="474"/>
      <c r="B10" s="480" t="s">
        <v>483</v>
      </c>
      <c r="C10" s="479" t="s">
        <v>484</v>
      </c>
      <c r="D10" s="546"/>
      <c r="E10" s="481"/>
      <c r="F10" s="474"/>
      <c r="G10" s="977"/>
      <c r="H10" s="977"/>
      <c r="I10" s="977"/>
      <c r="J10" s="977"/>
      <c r="K10" s="977"/>
      <c r="L10" s="474"/>
      <c r="M10" s="474"/>
      <c r="N10" s="474"/>
      <c r="O10" s="474"/>
    </row>
    <row r="11" spans="1:15" ht="18" x14ac:dyDescent="0.25">
      <c r="A11" s="474"/>
      <c r="B11" s="480" t="s">
        <v>481</v>
      </c>
      <c r="C11" s="479" t="s">
        <v>482</v>
      </c>
      <c r="D11" s="546"/>
      <c r="E11" s="481" t="s">
        <v>542</v>
      </c>
      <c r="F11" s="474"/>
      <c r="G11" s="977"/>
      <c r="H11" s="977"/>
      <c r="I11" s="977"/>
      <c r="J11" s="977"/>
      <c r="K11" s="977"/>
      <c r="L11" s="474"/>
      <c r="M11" s="474"/>
      <c r="N11" s="474"/>
      <c r="O11" s="474"/>
    </row>
    <row r="12" spans="1:15" ht="18" x14ac:dyDescent="0.25">
      <c r="A12" s="474"/>
      <c r="B12" s="480" t="s">
        <v>479</v>
      </c>
      <c r="C12" s="479" t="s">
        <v>480</v>
      </c>
      <c r="D12" s="546"/>
      <c r="E12" s="481"/>
      <c r="F12" s="474"/>
      <c r="G12" s="977"/>
      <c r="H12" s="977"/>
      <c r="I12" s="977"/>
      <c r="J12" s="977"/>
      <c r="K12" s="977"/>
      <c r="L12" s="474"/>
      <c r="M12" s="474"/>
      <c r="N12" s="474"/>
      <c r="O12" s="474"/>
    </row>
    <row r="13" spans="1:15" ht="17.25" customHeight="1" x14ac:dyDescent="0.25">
      <c r="A13" s="474"/>
      <c r="B13" s="480" t="s">
        <v>543</v>
      </c>
      <c r="C13" s="479" t="s">
        <v>544</v>
      </c>
      <c r="D13" s="546"/>
      <c r="E13" s="481"/>
      <c r="F13" s="474"/>
      <c r="G13" s="977"/>
      <c r="H13" s="977"/>
      <c r="I13" s="977"/>
      <c r="J13" s="977"/>
      <c r="K13" s="977"/>
      <c r="L13" s="474"/>
      <c r="M13" s="474"/>
      <c r="N13" s="474"/>
      <c r="O13" s="474"/>
    </row>
    <row r="14" spans="1:15" ht="17.25" customHeight="1" x14ac:dyDescent="0.25">
      <c r="A14" s="474"/>
      <c r="B14" s="480" t="s">
        <v>545</v>
      </c>
      <c r="C14" s="479" t="s">
        <v>546</v>
      </c>
      <c r="D14" s="546"/>
      <c r="E14" s="481"/>
      <c r="F14" s="474"/>
      <c r="G14" s="977"/>
      <c r="H14" s="977"/>
      <c r="I14" s="977"/>
      <c r="J14" s="977"/>
      <c r="K14" s="977"/>
      <c r="L14" s="474"/>
      <c r="M14" s="474"/>
      <c r="N14" s="474"/>
      <c r="O14" s="474"/>
    </row>
    <row r="15" spans="1:15" ht="17.25" customHeight="1" x14ac:dyDescent="0.25">
      <c r="A15" s="474"/>
      <c r="B15" s="480" t="s">
        <v>548</v>
      </c>
      <c r="C15" s="479" t="s">
        <v>547</v>
      </c>
      <c r="D15" s="546"/>
      <c r="E15" s="481"/>
      <c r="F15" s="474"/>
      <c r="G15" s="977"/>
      <c r="H15" s="977"/>
      <c r="I15" s="977"/>
      <c r="J15" s="977"/>
      <c r="K15" s="977"/>
      <c r="L15" s="474"/>
      <c r="M15" s="474"/>
      <c r="N15" s="474"/>
      <c r="O15" s="474"/>
    </row>
    <row r="16" spans="1:15" ht="17.25" customHeight="1" x14ac:dyDescent="0.25">
      <c r="A16" s="474"/>
      <c r="B16" s="480" t="s">
        <v>549</v>
      </c>
      <c r="C16" s="479" t="s">
        <v>550</v>
      </c>
      <c r="D16" s="546"/>
      <c r="E16" s="481"/>
      <c r="F16" s="474"/>
      <c r="G16" s="977"/>
      <c r="H16" s="977"/>
      <c r="I16" s="977"/>
      <c r="J16" s="977"/>
      <c r="K16" s="977"/>
      <c r="L16" s="474"/>
      <c r="M16" s="474"/>
      <c r="N16" s="474"/>
      <c r="O16" s="474"/>
    </row>
    <row r="17" spans="1:15" ht="17.25" customHeight="1" x14ac:dyDescent="0.25">
      <c r="A17" s="474"/>
      <c r="B17" s="480" t="s">
        <v>551</v>
      </c>
      <c r="C17" s="479" t="s">
        <v>552</v>
      </c>
      <c r="D17" s="546"/>
      <c r="E17" s="481"/>
      <c r="F17" s="474"/>
      <c r="G17" s="978"/>
      <c r="H17" s="978"/>
      <c r="I17" s="978"/>
      <c r="J17" s="978"/>
      <c r="K17" s="978"/>
      <c r="L17" s="474"/>
      <c r="M17" s="474"/>
      <c r="N17" s="474"/>
      <c r="O17" s="474"/>
    </row>
    <row r="18" spans="1:15" ht="17.25" customHeight="1" thickBot="1" x14ac:dyDescent="0.3">
      <c r="A18" s="474"/>
      <c r="B18" s="478" t="s">
        <v>553</v>
      </c>
      <c r="C18" s="477" t="s">
        <v>554</v>
      </c>
      <c r="D18" s="547"/>
      <c r="E18" s="548"/>
      <c r="F18" s="474"/>
      <c r="G18" s="975"/>
      <c r="H18" s="975"/>
      <c r="I18" s="975"/>
      <c r="J18" s="975"/>
      <c r="K18" s="975"/>
      <c r="L18" s="474"/>
      <c r="M18" s="474"/>
      <c r="N18" s="474"/>
      <c r="O18" s="474"/>
    </row>
    <row r="19" spans="1:15" ht="17.25" customHeight="1" x14ac:dyDescent="0.25">
      <c r="A19" s="474"/>
      <c r="B19" s="474"/>
      <c r="C19" s="474"/>
      <c r="D19" s="474"/>
      <c r="E19" s="475"/>
      <c r="F19" s="474"/>
      <c r="G19" s="974" t="s">
        <v>478</v>
      </c>
      <c r="H19" s="974"/>
      <c r="I19" s="974"/>
      <c r="J19" s="974"/>
      <c r="K19" s="974"/>
      <c r="L19" s="474"/>
      <c r="M19" s="474"/>
      <c r="N19" s="474"/>
      <c r="O19" s="474"/>
    </row>
    <row r="20" spans="1:15" ht="17.25" customHeight="1" x14ac:dyDescent="0.25">
      <c r="A20" s="474"/>
      <c r="B20" s="474"/>
      <c r="C20" s="474"/>
      <c r="D20" s="474"/>
      <c r="E20" s="475"/>
      <c r="F20" s="474"/>
      <c r="G20" s="474"/>
      <c r="H20" s="474"/>
      <c r="I20" s="474"/>
      <c r="J20" s="474"/>
      <c r="K20" s="474"/>
      <c r="L20" s="474"/>
      <c r="M20" s="474"/>
      <c r="N20" s="474"/>
      <c r="O20" s="474"/>
    </row>
    <row r="21" spans="1:15" ht="17.25" customHeight="1" x14ac:dyDescent="0.25">
      <c r="A21" s="474"/>
      <c r="B21" s="474"/>
      <c r="C21" s="474"/>
      <c r="D21" s="474"/>
      <c r="E21" s="475"/>
      <c r="F21" s="474"/>
      <c r="G21" s="474"/>
      <c r="H21" s="474"/>
      <c r="I21" s="474"/>
      <c r="J21" s="474"/>
      <c r="K21" s="474"/>
      <c r="L21" s="474"/>
      <c r="M21" s="474"/>
      <c r="N21" s="474"/>
      <c r="O21" s="474"/>
    </row>
    <row r="22" spans="1:15" ht="17.25" customHeight="1" x14ac:dyDescent="0.25">
      <c r="A22" s="474"/>
      <c r="B22" s="474"/>
      <c r="C22" s="474"/>
      <c r="D22" s="474"/>
      <c r="E22" s="475"/>
      <c r="F22" s="474"/>
      <c r="G22" s="474"/>
      <c r="H22" s="474"/>
      <c r="I22" s="474"/>
      <c r="J22" s="474"/>
      <c r="K22" s="474"/>
      <c r="L22" s="474"/>
      <c r="M22" s="474"/>
      <c r="N22" s="474"/>
      <c r="O22" s="474"/>
    </row>
    <row r="23" spans="1:15" ht="17.25" customHeight="1" x14ac:dyDescent="0.25">
      <c r="A23" s="474"/>
      <c r="B23" s="474"/>
      <c r="C23" s="474"/>
      <c r="D23" s="474"/>
      <c r="E23" s="475"/>
      <c r="F23" s="474"/>
      <c r="G23" s="474"/>
      <c r="H23" s="474"/>
      <c r="I23" s="474"/>
      <c r="J23" s="474"/>
      <c r="K23" s="474"/>
      <c r="L23" s="474"/>
      <c r="M23" s="474"/>
      <c r="N23" s="474"/>
      <c r="O23" s="474"/>
    </row>
    <row r="24" spans="1:15" ht="17.25" customHeight="1" x14ac:dyDescent="0.25">
      <c r="A24" s="474"/>
      <c r="B24" s="474"/>
      <c r="C24" s="474"/>
      <c r="D24" s="474"/>
      <c r="E24" s="476"/>
      <c r="F24" s="474"/>
      <c r="G24" s="474"/>
      <c r="H24" s="474"/>
      <c r="I24" s="474"/>
      <c r="J24" s="474"/>
      <c r="K24" s="474"/>
      <c r="L24" s="474"/>
      <c r="M24" s="474"/>
      <c r="N24" s="474"/>
      <c r="O24" s="474"/>
    </row>
    <row r="25" spans="1:15" ht="17.25" customHeight="1" x14ac:dyDescent="0.25">
      <c r="A25" s="474"/>
      <c r="B25" s="474"/>
      <c r="C25" s="474"/>
      <c r="D25" s="474"/>
      <c r="E25" s="475"/>
      <c r="F25" s="474"/>
      <c r="G25" s="474"/>
      <c r="H25" s="474"/>
      <c r="I25" s="474"/>
      <c r="J25" s="474"/>
      <c r="K25" s="474"/>
      <c r="L25" s="474"/>
      <c r="M25" s="474"/>
      <c r="N25" s="474"/>
      <c r="O25" s="474"/>
    </row>
    <row r="26" spans="1:15" ht="17.25" customHeight="1" x14ac:dyDescent="0.25">
      <c r="A26" s="474"/>
      <c r="B26" s="474"/>
      <c r="C26" s="474"/>
      <c r="D26" s="474"/>
      <c r="E26" s="475"/>
      <c r="F26" s="474"/>
      <c r="G26" s="474"/>
      <c r="H26" s="474"/>
      <c r="I26" s="474"/>
      <c r="J26" s="474"/>
      <c r="K26" s="474"/>
      <c r="L26" s="474"/>
      <c r="M26" s="474"/>
      <c r="N26" s="474"/>
      <c r="O26" s="474"/>
    </row>
    <row r="27" spans="1:15" x14ac:dyDescent="0.25">
      <c r="A27" s="474"/>
      <c r="B27" s="474"/>
      <c r="C27" s="474"/>
      <c r="D27" s="474"/>
      <c r="E27" s="475"/>
      <c r="F27" s="474"/>
      <c r="G27" s="474"/>
      <c r="H27" s="474"/>
      <c r="I27" s="474"/>
      <c r="J27" s="474"/>
      <c r="K27" s="474"/>
      <c r="L27" s="474"/>
      <c r="M27" s="474"/>
      <c r="N27" s="474"/>
      <c r="O27" s="474"/>
    </row>
    <row r="28" spans="1:15" x14ac:dyDescent="0.25">
      <c r="A28" s="474"/>
      <c r="B28" s="474"/>
      <c r="C28" s="474"/>
      <c r="D28" s="474"/>
      <c r="E28" s="475"/>
      <c r="F28" s="474"/>
      <c r="G28" s="476"/>
      <c r="H28" s="474"/>
      <c r="I28" s="474"/>
      <c r="J28" s="474"/>
      <c r="K28" s="474"/>
      <c r="L28" s="474"/>
      <c r="M28" s="474"/>
      <c r="N28" s="474"/>
      <c r="O28" s="474"/>
    </row>
    <row r="29" spans="1:15" x14ac:dyDescent="0.25">
      <c r="A29" s="474"/>
      <c r="B29" s="474"/>
      <c r="C29" s="474"/>
      <c r="D29" s="474"/>
      <c r="E29" s="475"/>
      <c r="F29" s="474"/>
      <c r="G29" s="474"/>
      <c r="H29" s="474"/>
      <c r="I29" s="474"/>
      <c r="J29" s="474"/>
      <c r="K29" s="474"/>
      <c r="L29" s="474"/>
      <c r="M29" s="474"/>
      <c r="N29" s="474"/>
      <c r="O29" s="474"/>
    </row>
    <row r="30" spans="1:15" x14ac:dyDescent="0.25">
      <c r="A30" s="474"/>
      <c r="B30" s="474"/>
      <c r="C30" s="474"/>
      <c r="D30" s="474"/>
      <c r="E30" s="475"/>
      <c r="F30" s="474"/>
      <c r="G30" s="474"/>
      <c r="H30" s="474"/>
      <c r="I30" s="474"/>
      <c r="J30" s="474"/>
      <c r="K30" s="474"/>
      <c r="L30" s="474"/>
      <c r="M30" s="474"/>
      <c r="N30" s="474"/>
      <c r="O30" s="474"/>
    </row>
    <row r="31" spans="1:15" x14ac:dyDescent="0.25">
      <c r="A31" s="474"/>
      <c r="B31" s="474"/>
      <c r="C31" s="474"/>
      <c r="D31" s="474"/>
      <c r="E31" s="475"/>
      <c r="F31" s="474"/>
      <c r="G31" s="474"/>
      <c r="H31" s="474"/>
      <c r="I31" s="474"/>
      <c r="J31" s="474"/>
      <c r="K31" s="474"/>
      <c r="L31" s="474"/>
      <c r="M31" s="474"/>
      <c r="N31" s="474"/>
      <c r="O31" s="474"/>
    </row>
    <row r="32" spans="1:15" x14ac:dyDescent="0.25">
      <c r="A32" s="474"/>
      <c r="B32" s="474"/>
      <c r="C32" s="474"/>
      <c r="D32" s="474"/>
      <c r="E32" s="475"/>
      <c r="F32" s="474"/>
      <c r="G32" s="474"/>
      <c r="H32" s="474"/>
      <c r="I32" s="474"/>
      <c r="J32" s="474"/>
      <c r="K32" s="474"/>
      <c r="L32" s="474"/>
      <c r="M32" s="474"/>
      <c r="N32" s="474"/>
      <c r="O32" s="474"/>
    </row>
    <row r="33" spans="1:15" x14ac:dyDescent="0.25">
      <c r="A33" s="474"/>
      <c r="B33" s="474"/>
      <c r="C33" s="474"/>
      <c r="D33" s="474"/>
      <c r="E33" s="475"/>
      <c r="F33" s="474"/>
      <c r="G33" s="474"/>
      <c r="H33" s="474"/>
      <c r="I33" s="474"/>
      <c r="J33" s="474"/>
      <c r="K33" s="474"/>
      <c r="L33" s="474"/>
      <c r="M33" s="474"/>
      <c r="N33" s="474"/>
      <c r="O33" s="474"/>
    </row>
    <row r="34" spans="1:15" x14ac:dyDescent="0.25">
      <c r="A34" s="474"/>
      <c r="B34" s="474"/>
      <c r="C34" s="474"/>
      <c r="D34" s="474"/>
      <c r="E34" s="475"/>
      <c r="F34" s="474"/>
      <c r="G34" s="474"/>
      <c r="H34" s="474"/>
      <c r="I34" s="474"/>
      <c r="J34" s="474"/>
      <c r="K34" s="474"/>
      <c r="L34" s="474"/>
      <c r="M34" s="474"/>
      <c r="N34" s="474"/>
      <c r="O34" s="474"/>
    </row>
    <row r="35" spans="1:15" x14ac:dyDescent="0.25">
      <c r="A35" s="474"/>
      <c r="B35" s="474"/>
      <c r="C35" s="474"/>
      <c r="D35" s="474"/>
      <c r="E35" s="475"/>
      <c r="F35" s="474"/>
      <c r="G35" s="474"/>
      <c r="H35" s="474"/>
      <c r="I35" s="474"/>
      <c r="J35" s="474"/>
      <c r="K35" s="474"/>
      <c r="L35" s="474"/>
      <c r="M35" s="474"/>
      <c r="N35" s="474"/>
      <c r="O35" s="474"/>
    </row>
    <row r="36" spans="1:15" x14ac:dyDescent="0.25">
      <c r="A36" s="474"/>
      <c r="B36" s="474"/>
      <c r="C36" s="474"/>
      <c r="D36" s="474"/>
      <c r="E36" s="475"/>
      <c r="F36" s="474"/>
      <c r="G36" s="474"/>
      <c r="H36" s="474"/>
      <c r="I36" s="474"/>
      <c r="J36" s="474"/>
      <c r="K36" s="474"/>
      <c r="L36" s="474"/>
      <c r="M36" s="474"/>
      <c r="N36" s="474"/>
      <c r="O36" s="474"/>
    </row>
    <row r="37" spans="1:15" x14ac:dyDescent="0.25">
      <c r="G37" s="474"/>
      <c r="H37" s="474"/>
      <c r="I37" s="474"/>
      <c r="J37" s="474"/>
      <c r="K37" s="474"/>
      <c r="N37" s="474"/>
      <c r="O37" s="474"/>
    </row>
  </sheetData>
  <sheetProtection selectLockedCells="1"/>
  <mergeCells count="6">
    <mergeCell ref="G19:K19"/>
    <mergeCell ref="G18:K18"/>
    <mergeCell ref="G7:K17"/>
    <mergeCell ref="B1:E1"/>
    <mergeCell ref="G4:K5"/>
    <mergeCell ref="G3:K3"/>
  </mergeCells>
  <hyperlinks>
    <hyperlink ref="G4:K5" r:id="rId1" display="Global Supplier Manual"/>
    <hyperlink ref="B1:E1" r:id="rId2" location="/Supplier%20SOPs/Forms/AllItems.aspx" display="STANDARD OPERATING PROCEDURES"/>
    <hyperlink ref="G19:K19" r:id="rId3" display="outlook.com"/>
    <hyperlink ref="E11" r:id="rId4" location="/Supplier%20SOPs/Forms/AllItems.aspx"/>
  </hyperlinks>
  <pageMargins left="0.7" right="0.7" top="0.75" bottom="0.75" header="0.3" footer="0.3"/>
  <drawing r:id="rId5"/>
  <legacyDrawing r:id="rId6"/>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1" tint="0.34998626667073579"/>
    <pageSetUpPr fitToPage="1"/>
  </sheetPr>
  <dimension ref="A1:AC66"/>
  <sheetViews>
    <sheetView showGridLines="0" zoomScaleNormal="100" zoomScaleSheetLayoutView="100" workbookViewId="0">
      <selection activeCell="O3" sqref="O3:V3"/>
    </sheetView>
  </sheetViews>
  <sheetFormatPr defaultColWidth="5.33203125" defaultRowHeight="13.2" x14ac:dyDescent="0.25"/>
  <cols>
    <col min="1" max="1" width="1.88671875" style="62" customWidth="1"/>
    <col min="2" max="12" width="5.33203125" style="62" customWidth="1"/>
    <col min="13" max="13" width="5.6640625" style="62" customWidth="1"/>
    <col min="14" max="14" width="5.33203125" style="62" customWidth="1"/>
    <col min="15" max="15" width="6" style="62" customWidth="1"/>
    <col min="16" max="16" width="5.33203125" style="62" customWidth="1"/>
    <col min="17" max="17" width="1.44140625" style="62" customWidth="1"/>
    <col min="18" max="18" width="6.6640625" style="62" customWidth="1"/>
    <col min="19" max="19" width="5.33203125" style="62" customWidth="1"/>
    <col min="20" max="20" width="2.5546875" style="62" customWidth="1"/>
    <col min="21" max="21" width="4.109375" style="62" customWidth="1"/>
    <col min="22" max="22" width="2" style="93" customWidth="1"/>
    <col min="23" max="16384" width="5.33203125" style="62"/>
  </cols>
  <sheetData>
    <row r="1" spans="1:23" ht="39.9" customHeight="1" thickBot="1" x14ac:dyDescent="0.3">
      <c r="A1" s="307"/>
      <c r="B1" s="308"/>
      <c r="C1" s="308"/>
      <c r="D1" s="308"/>
      <c r="E1" s="308"/>
      <c r="F1" s="308"/>
      <c r="G1" s="313"/>
      <c r="H1" s="313"/>
      <c r="I1" s="313"/>
      <c r="J1" s="313"/>
      <c r="K1" s="314"/>
      <c r="L1" s="316" t="s">
        <v>3</v>
      </c>
      <c r="M1" s="314"/>
      <c r="N1" s="315"/>
      <c r="O1" s="313"/>
      <c r="P1" s="313"/>
      <c r="Q1" s="313"/>
      <c r="R1" s="313"/>
      <c r="S1" s="313"/>
      <c r="T1" s="313"/>
      <c r="U1" s="313"/>
      <c r="V1" s="308"/>
      <c r="W1" s="309"/>
    </row>
    <row r="2" spans="1:23" ht="9" customHeight="1" x14ac:dyDescent="0.25">
      <c r="A2" s="63"/>
      <c r="B2" s="64"/>
      <c r="C2" s="64"/>
      <c r="D2" s="64"/>
      <c r="E2" s="64"/>
      <c r="F2" s="64"/>
      <c r="G2" s="64"/>
      <c r="H2" s="64"/>
      <c r="I2" s="64"/>
      <c r="J2" s="64"/>
      <c r="K2" s="64"/>
      <c r="L2" s="64"/>
      <c r="M2" s="64"/>
      <c r="N2" s="64"/>
      <c r="O2" s="64"/>
      <c r="P2" s="64"/>
      <c r="Q2" s="64"/>
      <c r="R2" s="64"/>
      <c r="S2" s="64"/>
      <c r="T2" s="64"/>
      <c r="U2" s="64"/>
      <c r="V2" s="64"/>
      <c r="W2" s="65"/>
    </row>
    <row r="3" spans="1:23" s="71" customFormat="1" x14ac:dyDescent="0.25">
      <c r="A3" s="66"/>
      <c r="B3" s="67" t="s">
        <v>1</v>
      </c>
      <c r="C3" s="67"/>
      <c r="D3" s="987" t="str">
        <f>'Title Page'!C4</f>
        <v xml:space="preserve"> </v>
      </c>
      <c r="E3" s="987"/>
      <c r="F3" s="987"/>
      <c r="G3" s="987"/>
      <c r="H3" s="987"/>
      <c r="I3" s="987"/>
      <c r="J3" s="987"/>
      <c r="K3" s="987"/>
      <c r="L3" s="68" t="s">
        <v>212</v>
      </c>
      <c r="M3" s="69"/>
      <c r="N3" s="67"/>
      <c r="O3" s="987" t="str">
        <f>'Title Page'!C5</f>
        <v xml:space="preserve"> </v>
      </c>
      <c r="P3" s="987"/>
      <c r="Q3" s="987"/>
      <c r="R3" s="987"/>
      <c r="S3" s="987"/>
      <c r="T3" s="987"/>
      <c r="U3" s="987"/>
      <c r="V3" s="987"/>
      <c r="W3" s="70"/>
    </row>
    <row r="4" spans="1:23" s="71" customFormat="1" ht="15.75" customHeight="1" x14ac:dyDescent="0.25">
      <c r="A4" s="66"/>
      <c r="B4" s="67" t="s">
        <v>22</v>
      </c>
      <c r="C4" s="67"/>
      <c r="D4" s="67"/>
      <c r="E4" s="67"/>
      <c r="F4" s="988" t="str">
        <f>'Title Page'!C6</f>
        <v xml:space="preserve"> </v>
      </c>
      <c r="G4" s="988"/>
      <c r="H4" s="988"/>
      <c r="I4" s="988"/>
      <c r="J4" s="988"/>
      <c r="K4" s="988"/>
      <c r="L4" s="68" t="s">
        <v>213</v>
      </c>
      <c r="M4" s="67"/>
      <c r="N4" s="67"/>
      <c r="O4" s="989"/>
      <c r="P4" s="989"/>
      <c r="Q4" s="989"/>
      <c r="R4" s="989"/>
      <c r="S4" s="989"/>
      <c r="T4" s="989"/>
      <c r="U4" s="989"/>
      <c r="V4" s="989"/>
      <c r="W4" s="70"/>
    </row>
    <row r="5" spans="1:23" s="71" customFormat="1" ht="17.25" customHeight="1" x14ac:dyDescent="0.25">
      <c r="A5" s="66"/>
      <c r="B5" s="67" t="s">
        <v>214</v>
      </c>
      <c r="C5" s="67"/>
      <c r="D5" s="67"/>
      <c r="E5" s="67"/>
      <c r="F5" s="990" t="str">
        <f>'Title Page'!C7</f>
        <v xml:space="preserve"> </v>
      </c>
      <c r="G5" s="990"/>
      <c r="H5" s="990"/>
      <c r="I5" s="990"/>
      <c r="J5" s="990"/>
      <c r="K5" s="990"/>
      <c r="L5" s="990"/>
      <c r="M5" s="990"/>
      <c r="N5" s="990"/>
      <c r="O5" s="990"/>
      <c r="P5" s="990"/>
      <c r="Q5" s="72"/>
      <c r="R5" s="73" t="s">
        <v>6</v>
      </c>
      <c r="S5" s="991" t="str">
        <f>'Title Page'!C8</f>
        <v xml:space="preserve"> </v>
      </c>
      <c r="T5" s="991"/>
      <c r="U5" s="991"/>
      <c r="V5" s="991"/>
      <c r="W5" s="70"/>
    </row>
    <row r="6" spans="1:23" s="71" customFormat="1" ht="16.5" customHeight="1" x14ac:dyDescent="0.25">
      <c r="A6" s="66"/>
      <c r="B6" s="67" t="s">
        <v>24</v>
      </c>
      <c r="C6" s="67"/>
      <c r="D6" s="67"/>
      <c r="E6" s="67"/>
      <c r="F6" s="67"/>
      <c r="G6" s="992"/>
      <c r="H6" s="992"/>
      <c r="I6" s="992"/>
      <c r="J6" s="992"/>
      <c r="K6" s="992"/>
      <c r="L6" s="992"/>
      <c r="M6" s="992"/>
      <c r="N6" s="992"/>
      <c r="O6" s="992"/>
      <c r="P6" s="992"/>
      <c r="Q6" s="72"/>
      <c r="R6" s="73" t="s">
        <v>6</v>
      </c>
      <c r="S6" s="993"/>
      <c r="T6" s="993"/>
      <c r="U6" s="993"/>
      <c r="V6" s="993"/>
      <c r="W6" s="70"/>
    </row>
    <row r="7" spans="1:23" s="76" customFormat="1" ht="15.75" customHeight="1" x14ac:dyDescent="0.25">
      <c r="A7" s="66"/>
      <c r="B7" s="67" t="s">
        <v>215</v>
      </c>
      <c r="C7" s="67"/>
      <c r="D7" s="67"/>
      <c r="E7" s="67"/>
      <c r="F7" s="74"/>
      <c r="G7" s="74"/>
      <c r="H7" s="74"/>
      <c r="I7" s="72"/>
      <c r="J7" s="67" t="s">
        <v>23</v>
      </c>
      <c r="K7" s="67"/>
      <c r="L7" s="67"/>
      <c r="M7" s="75" t="s">
        <v>0</v>
      </c>
      <c r="N7" s="992"/>
      <c r="O7" s="992"/>
      <c r="P7" s="992"/>
      <c r="Q7" s="72"/>
      <c r="R7" s="73" t="s">
        <v>216</v>
      </c>
      <c r="S7" s="69"/>
      <c r="T7" s="994"/>
      <c r="U7" s="994"/>
      <c r="V7" s="994"/>
      <c r="W7" s="70"/>
    </row>
    <row r="8" spans="1:23" s="71" customFormat="1" ht="16.5" customHeight="1" x14ac:dyDescent="0.25">
      <c r="A8" s="66"/>
      <c r="B8" s="67" t="s">
        <v>217</v>
      </c>
      <c r="C8" s="67"/>
      <c r="D8" s="67"/>
      <c r="E8" s="995"/>
      <c r="F8" s="996"/>
      <c r="G8" s="996"/>
      <c r="H8" s="77" t="s">
        <v>218</v>
      </c>
      <c r="I8" s="67"/>
      <c r="J8" s="67"/>
      <c r="K8" s="67"/>
      <c r="L8" s="67"/>
      <c r="M8" s="78"/>
      <c r="N8" s="997"/>
      <c r="O8" s="998"/>
      <c r="P8" s="998"/>
      <c r="Q8" s="78"/>
      <c r="R8" s="67" t="s">
        <v>6</v>
      </c>
      <c r="S8" s="999"/>
      <c r="T8" s="999"/>
      <c r="U8" s="999"/>
      <c r="V8" s="999"/>
      <c r="W8" s="70"/>
    </row>
    <row r="9" spans="1:23" x14ac:dyDescent="0.25">
      <c r="A9" s="66"/>
      <c r="B9" s="67"/>
      <c r="C9" s="67"/>
      <c r="D9" s="67"/>
      <c r="E9" s="67"/>
      <c r="F9" s="67"/>
      <c r="G9" s="67"/>
      <c r="H9" s="67"/>
      <c r="I9" s="79"/>
      <c r="J9" s="67"/>
      <c r="K9" s="67"/>
      <c r="L9" s="67"/>
      <c r="M9" s="67"/>
      <c r="N9" s="67"/>
      <c r="O9" s="67"/>
      <c r="P9" s="67"/>
      <c r="Q9" s="67"/>
      <c r="R9" s="67"/>
      <c r="S9" s="67"/>
      <c r="T9" s="67"/>
      <c r="U9" s="67"/>
      <c r="V9" s="67"/>
      <c r="W9" s="70"/>
    </row>
    <row r="10" spans="1:23" x14ac:dyDescent="0.25">
      <c r="A10" s="66"/>
      <c r="B10" s="80" t="s">
        <v>219</v>
      </c>
      <c r="C10" s="67"/>
      <c r="D10" s="67"/>
      <c r="E10" s="67"/>
      <c r="F10" s="67"/>
      <c r="G10" s="67"/>
      <c r="H10" s="67"/>
      <c r="I10" s="67"/>
      <c r="J10" s="67"/>
      <c r="K10" s="67"/>
      <c r="L10" s="80" t="s">
        <v>220</v>
      </c>
      <c r="M10" s="67"/>
      <c r="N10" s="67"/>
      <c r="O10" s="67"/>
      <c r="P10" s="67"/>
      <c r="Q10" s="67"/>
      <c r="R10" s="67"/>
      <c r="S10" s="67"/>
      <c r="T10" s="67"/>
      <c r="U10" s="67"/>
      <c r="V10" s="67"/>
      <c r="W10" s="70"/>
    </row>
    <row r="11" spans="1:23" x14ac:dyDescent="0.25">
      <c r="A11" s="66"/>
      <c r="B11" s="67"/>
      <c r="C11" s="67"/>
      <c r="D11" s="67"/>
      <c r="E11" s="67"/>
      <c r="F11" s="67"/>
      <c r="G11" s="67"/>
      <c r="H11" s="67"/>
      <c r="I11" s="67"/>
      <c r="J11" s="67"/>
      <c r="K11" s="67"/>
      <c r="L11" s="67"/>
      <c r="M11" s="67"/>
      <c r="N11" s="67"/>
      <c r="O11" s="67"/>
      <c r="P11" s="67"/>
      <c r="Q11" s="67"/>
      <c r="R11" s="67"/>
      <c r="S11" s="67"/>
      <c r="T11" s="67"/>
      <c r="U11" s="67"/>
      <c r="V11" s="67"/>
      <c r="W11" s="70"/>
    </row>
    <row r="12" spans="1:23" x14ac:dyDescent="0.25">
      <c r="A12" s="66"/>
      <c r="B12" s="1000" t="str">
        <f>'Title Page'!C9</f>
        <v xml:space="preserve"> </v>
      </c>
      <c r="C12" s="1000"/>
      <c r="D12" s="1000"/>
      <c r="E12" s="1000"/>
      <c r="F12" s="1000"/>
      <c r="G12" s="1000"/>
      <c r="H12" s="1000"/>
      <c r="I12" s="1000"/>
      <c r="J12" s="1000"/>
      <c r="K12" s="67"/>
      <c r="L12" s="1001">
        <f>'Title Page'!C18</f>
        <v>0</v>
      </c>
      <c r="M12" s="1001"/>
      <c r="N12" s="1001"/>
      <c r="O12" s="1001"/>
      <c r="P12" s="1001"/>
      <c r="Q12" s="1001"/>
      <c r="R12" s="1001"/>
      <c r="S12" s="1001"/>
      <c r="T12" s="1001"/>
      <c r="U12" s="1001"/>
      <c r="V12" s="1001"/>
      <c r="W12" s="70"/>
    </row>
    <row r="13" spans="1:23" s="87" customFormat="1" x14ac:dyDescent="0.25">
      <c r="A13" s="81"/>
      <c r="B13" s="82" t="s">
        <v>221</v>
      </c>
      <c r="C13" s="83"/>
      <c r="D13" s="83"/>
      <c r="E13" s="83"/>
      <c r="F13" s="83"/>
      <c r="G13" s="83"/>
      <c r="H13" s="83"/>
      <c r="I13" s="83"/>
      <c r="J13" s="83"/>
      <c r="K13" s="84"/>
      <c r="L13" s="84" t="s">
        <v>222</v>
      </c>
      <c r="M13" s="84"/>
      <c r="N13" s="84"/>
      <c r="O13" s="84"/>
      <c r="P13" s="85"/>
      <c r="Q13" s="85"/>
      <c r="R13" s="85"/>
      <c r="S13" s="85"/>
      <c r="T13" s="85"/>
      <c r="U13" s="85"/>
      <c r="V13" s="85"/>
      <c r="W13" s="86"/>
    </row>
    <row r="14" spans="1:23" x14ac:dyDescent="0.25">
      <c r="A14" s="66"/>
      <c r="B14" s="78"/>
      <c r="C14" s="78"/>
      <c r="D14" s="78"/>
      <c r="E14" s="78"/>
      <c r="F14" s="78"/>
      <c r="G14" s="78"/>
      <c r="H14" s="78"/>
      <c r="I14" s="78"/>
      <c r="J14" s="78"/>
      <c r="K14" s="67"/>
      <c r="L14" s="113"/>
      <c r="M14" s="113"/>
      <c r="N14" s="113"/>
      <c r="O14" s="113"/>
      <c r="P14" s="113"/>
      <c r="Q14" s="113"/>
      <c r="R14" s="113"/>
      <c r="S14" s="113"/>
      <c r="T14" s="113"/>
      <c r="U14" s="113"/>
      <c r="V14" s="113"/>
      <c r="W14" s="70"/>
    </row>
    <row r="15" spans="1:23" x14ac:dyDescent="0.25">
      <c r="A15" s="66"/>
      <c r="B15" s="1000">
        <f>'Title Page'!C11</f>
        <v>0</v>
      </c>
      <c r="C15" s="1000"/>
      <c r="D15" s="1000"/>
      <c r="E15" s="1000"/>
      <c r="F15" s="1000"/>
      <c r="G15" s="1000"/>
      <c r="H15" s="1000"/>
      <c r="I15" s="1000"/>
      <c r="J15" s="1000"/>
      <c r="K15" s="67"/>
      <c r="L15" s="1001">
        <f>'Title Page'!C20</f>
        <v>0</v>
      </c>
      <c r="M15" s="1001"/>
      <c r="N15" s="1001"/>
      <c r="O15" s="1001"/>
      <c r="P15" s="1001"/>
      <c r="Q15" s="1001"/>
      <c r="R15" s="1001"/>
      <c r="S15" s="1001"/>
      <c r="T15" s="1001"/>
      <c r="U15" s="1001"/>
      <c r="V15" s="1001"/>
      <c r="W15" s="70"/>
    </row>
    <row r="16" spans="1:23" s="87" customFormat="1" x14ac:dyDescent="0.25">
      <c r="A16" s="81"/>
      <c r="B16" s="82" t="s">
        <v>21</v>
      </c>
      <c r="C16" s="83"/>
      <c r="D16" s="83"/>
      <c r="E16" s="83"/>
      <c r="F16" s="83"/>
      <c r="G16" s="83"/>
      <c r="H16" s="83"/>
      <c r="I16" s="83"/>
      <c r="J16" s="83"/>
      <c r="K16" s="84"/>
      <c r="L16" s="84" t="s">
        <v>223</v>
      </c>
      <c r="M16" s="88"/>
      <c r="N16" s="88"/>
      <c r="O16" s="88"/>
      <c r="P16" s="88"/>
      <c r="Q16" s="88"/>
      <c r="R16" s="88"/>
      <c r="S16" s="88"/>
      <c r="T16" s="88"/>
      <c r="U16" s="88"/>
      <c r="V16" s="88"/>
      <c r="W16" s="86"/>
    </row>
    <row r="17" spans="1:23" x14ac:dyDescent="0.25">
      <c r="A17" s="66"/>
      <c r="B17" s="89"/>
      <c r="C17" s="67"/>
      <c r="D17" s="67"/>
      <c r="E17" s="67"/>
      <c r="F17" s="67"/>
      <c r="G17" s="67"/>
      <c r="H17" s="67"/>
      <c r="I17" s="67"/>
      <c r="J17" s="67"/>
      <c r="K17" s="67"/>
      <c r="L17" s="67"/>
      <c r="M17" s="69"/>
      <c r="N17" s="69"/>
      <c r="O17" s="69"/>
      <c r="P17" s="69"/>
      <c r="Q17" s="69"/>
      <c r="R17" s="69"/>
      <c r="S17" s="69"/>
      <c r="T17" s="69"/>
      <c r="U17" s="69"/>
      <c r="V17" s="69"/>
      <c r="W17" s="70"/>
    </row>
    <row r="18" spans="1:23" x14ac:dyDescent="0.25">
      <c r="A18" s="66"/>
      <c r="B18" s="1000">
        <f>'Title Page'!C12</f>
        <v>0</v>
      </c>
      <c r="C18" s="1000"/>
      <c r="D18" s="1000"/>
      <c r="E18" s="1000">
        <f>'Title Page'!C13</f>
        <v>0</v>
      </c>
      <c r="F18" s="1000"/>
      <c r="G18" s="1000">
        <f>'Title Page'!C14</f>
        <v>0</v>
      </c>
      <c r="H18" s="1000"/>
      <c r="I18" s="1000">
        <f>'Title Page'!C15</f>
        <v>0</v>
      </c>
      <c r="J18" s="1000"/>
      <c r="K18" s="89"/>
      <c r="L18" s="1000">
        <f>'Title Page'!C21</f>
        <v>0</v>
      </c>
      <c r="M18" s="1000"/>
      <c r="N18" s="1000"/>
      <c r="O18" s="1000"/>
      <c r="P18" s="1000"/>
      <c r="Q18" s="1000"/>
      <c r="R18" s="1000"/>
      <c r="S18" s="1000"/>
      <c r="T18" s="1000"/>
      <c r="U18" s="1000"/>
      <c r="V18" s="1000"/>
      <c r="W18" s="70"/>
    </row>
    <row r="19" spans="1:23" s="92" customFormat="1" ht="10.199999999999999" x14ac:dyDescent="0.25">
      <c r="A19" s="90"/>
      <c r="B19" s="83" t="s">
        <v>20</v>
      </c>
      <c r="C19" s="83"/>
      <c r="D19" s="83"/>
      <c r="E19" s="83" t="s">
        <v>19</v>
      </c>
      <c r="F19" s="83"/>
      <c r="G19" s="83" t="s">
        <v>18</v>
      </c>
      <c r="H19" s="83"/>
      <c r="I19" s="83" t="s">
        <v>17</v>
      </c>
      <c r="J19" s="83"/>
      <c r="K19" s="84"/>
      <c r="L19" s="84" t="s">
        <v>58</v>
      </c>
      <c r="M19" s="84"/>
      <c r="N19" s="84"/>
      <c r="O19" s="84"/>
      <c r="P19" s="84"/>
      <c r="Q19" s="84"/>
      <c r="R19" s="84"/>
      <c r="S19" s="84"/>
      <c r="T19" s="84"/>
      <c r="U19" s="84"/>
      <c r="V19" s="84"/>
      <c r="W19" s="91"/>
    </row>
    <row r="20" spans="1:23" x14ac:dyDescent="0.25">
      <c r="A20" s="66"/>
      <c r="B20" s="67"/>
      <c r="C20" s="67"/>
      <c r="D20" s="67"/>
      <c r="E20" s="67"/>
      <c r="F20" s="67"/>
      <c r="G20" s="67"/>
      <c r="H20" s="67"/>
      <c r="I20" s="67"/>
      <c r="J20" s="67"/>
      <c r="K20" s="67"/>
      <c r="L20" s="67"/>
      <c r="M20" s="67"/>
      <c r="N20" s="67"/>
      <c r="O20" s="67"/>
      <c r="P20" s="67"/>
      <c r="Q20" s="67"/>
      <c r="R20" s="67"/>
      <c r="S20" s="67"/>
      <c r="T20" s="67"/>
      <c r="U20" s="67"/>
      <c r="V20" s="67"/>
      <c r="W20" s="70"/>
    </row>
    <row r="21" spans="1:23" x14ac:dyDescent="0.25">
      <c r="A21" s="66"/>
      <c r="B21" s="80" t="s">
        <v>224</v>
      </c>
      <c r="C21" s="67"/>
      <c r="D21" s="80"/>
      <c r="E21" s="67"/>
      <c r="F21" s="67"/>
      <c r="G21" s="67"/>
      <c r="H21" s="67"/>
      <c r="I21" s="67"/>
      <c r="J21" s="67"/>
      <c r="K21" s="67"/>
      <c r="L21" s="67"/>
      <c r="M21" s="67"/>
      <c r="N21" s="67"/>
      <c r="O21" s="67"/>
      <c r="P21" s="67"/>
      <c r="Q21" s="67"/>
      <c r="R21" s="67"/>
      <c r="S21" s="67"/>
      <c r="T21" s="67"/>
      <c r="U21" s="67"/>
      <c r="V21" s="67"/>
      <c r="W21" s="70"/>
    </row>
    <row r="22" spans="1:23" s="93" customFormat="1" x14ac:dyDescent="0.25">
      <c r="A22" s="66"/>
      <c r="B22" s="67" t="s">
        <v>237</v>
      </c>
      <c r="C22" s="67"/>
      <c r="D22" s="80"/>
      <c r="E22" s="67"/>
      <c r="F22" s="67"/>
      <c r="G22" s="67"/>
      <c r="H22" s="67"/>
      <c r="I22" s="67"/>
      <c r="J22" s="67"/>
      <c r="K22" s="67"/>
      <c r="L22" s="67"/>
      <c r="M22" s="67"/>
      <c r="N22" s="67"/>
      <c r="O22" s="67"/>
      <c r="P22" s="67"/>
      <c r="Q22" s="67"/>
      <c r="R22" s="67"/>
      <c r="S22" s="67"/>
      <c r="T22" s="67"/>
      <c r="U22" s="67"/>
      <c r="V22" s="67"/>
      <c r="W22" s="70"/>
    </row>
    <row r="23" spans="1:23" ht="11.25" customHeight="1" x14ac:dyDescent="0.25">
      <c r="A23" s="66"/>
      <c r="B23" s="69"/>
      <c r="C23" s="67"/>
      <c r="D23" s="67"/>
      <c r="E23" s="67"/>
      <c r="F23" s="67"/>
      <c r="G23" s="67"/>
      <c r="H23" s="67"/>
      <c r="I23" s="67"/>
      <c r="J23" s="67"/>
      <c r="K23" s="113"/>
      <c r="L23" s="113"/>
      <c r="M23" s="113"/>
      <c r="N23" s="113"/>
      <c r="O23" s="113"/>
      <c r="P23" s="113"/>
      <c r="Q23" s="113"/>
      <c r="R23" s="113"/>
      <c r="S23" s="113"/>
      <c r="T23" s="113"/>
      <c r="U23" s="113"/>
      <c r="V23" s="113"/>
      <c r="W23" s="70"/>
    </row>
    <row r="24" spans="1:23" x14ac:dyDescent="0.25">
      <c r="A24" s="66"/>
      <c r="B24" s="67" t="s">
        <v>225</v>
      </c>
      <c r="C24" s="67"/>
      <c r="D24" s="67"/>
      <c r="E24" s="67"/>
      <c r="F24" s="67"/>
      <c r="G24" s="67"/>
      <c r="H24" s="67"/>
      <c r="I24" s="67"/>
      <c r="J24" s="67"/>
      <c r="K24" s="67"/>
      <c r="L24" s="67"/>
      <c r="M24" s="67"/>
      <c r="N24" s="67"/>
      <c r="O24" s="67"/>
      <c r="P24" s="67"/>
      <c r="Q24" s="67"/>
      <c r="R24" s="67"/>
      <c r="S24" s="67"/>
      <c r="T24" s="67"/>
      <c r="U24" s="67"/>
      <c r="V24" s="67"/>
      <c r="W24" s="70"/>
    </row>
    <row r="25" spans="1:23" x14ac:dyDescent="0.25">
      <c r="A25" s="66"/>
      <c r="B25" s="67"/>
      <c r="C25" s="67"/>
      <c r="D25" s="67"/>
      <c r="E25" s="67"/>
      <c r="F25" s="67"/>
      <c r="G25" s="67"/>
      <c r="H25" s="67"/>
      <c r="I25" s="67"/>
      <c r="J25" s="67"/>
      <c r="K25" s="67"/>
      <c r="L25" s="67"/>
      <c r="M25" s="67"/>
      <c r="N25" s="67"/>
      <c r="O25" s="67"/>
      <c r="P25" s="67"/>
      <c r="Q25" s="67"/>
      <c r="R25" s="67"/>
      <c r="S25" s="67"/>
      <c r="T25" s="67"/>
      <c r="U25" s="67"/>
      <c r="V25" s="67"/>
      <c r="W25" s="70"/>
    </row>
    <row r="26" spans="1:23" s="96" customFormat="1" x14ac:dyDescent="0.25">
      <c r="A26" s="94"/>
      <c r="B26" s="80" t="s">
        <v>226</v>
      </c>
      <c r="C26" s="67"/>
      <c r="D26" s="67"/>
      <c r="E26" s="67"/>
      <c r="F26" s="80" t="s">
        <v>227</v>
      </c>
      <c r="G26" s="67"/>
      <c r="H26" s="67"/>
      <c r="I26" s="67"/>
      <c r="J26" s="67"/>
      <c r="K26" s="67"/>
      <c r="L26" s="67"/>
      <c r="M26" s="67"/>
      <c r="N26" s="67"/>
      <c r="O26" s="67"/>
      <c r="P26" s="67"/>
      <c r="Q26" s="67"/>
      <c r="R26" s="67"/>
      <c r="S26" s="67"/>
      <c r="T26" s="67"/>
      <c r="U26" s="67"/>
      <c r="V26" s="67"/>
      <c r="W26" s="95"/>
    </row>
    <row r="27" spans="1:23" x14ac:dyDescent="0.25">
      <c r="A27" s="66"/>
      <c r="B27" s="67"/>
      <c r="C27" s="67"/>
      <c r="D27" s="67"/>
      <c r="E27" s="67"/>
      <c r="F27" s="67"/>
      <c r="G27" s="67"/>
      <c r="H27" s="67"/>
      <c r="I27" s="67"/>
      <c r="J27" s="67"/>
      <c r="K27" s="67"/>
      <c r="L27" s="67"/>
      <c r="M27" s="67"/>
      <c r="N27" s="67"/>
      <c r="O27" s="67"/>
      <c r="P27" s="67"/>
      <c r="Q27" s="67"/>
      <c r="R27" s="67"/>
      <c r="S27" s="67"/>
      <c r="T27" s="67"/>
      <c r="U27" s="67"/>
      <c r="V27" s="67"/>
      <c r="W27" s="70"/>
    </row>
    <row r="28" spans="1:23" x14ac:dyDescent="0.25">
      <c r="A28" s="66"/>
      <c r="B28" s="67"/>
      <c r="C28" s="67"/>
      <c r="D28" s="67"/>
      <c r="E28" s="67"/>
      <c r="F28" s="67"/>
      <c r="G28" s="67"/>
      <c r="H28" s="67"/>
      <c r="I28" s="67"/>
      <c r="J28" s="67"/>
      <c r="K28" s="67"/>
      <c r="L28" s="67"/>
      <c r="M28" s="67"/>
      <c r="N28" s="67"/>
      <c r="O28" s="67"/>
      <c r="P28" s="67"/>
      <c r="Q28" s="67"/>
      <c r="R28" s="67"/>
      <c r="S28" s="67"/>
      <c r="T28" s="67"/>
      <c r="U28" s="67"/>
      <c r="V28" s="67"/>
      <c r="W28" s="70"/>
    </row>
    <row r="29" spans="1:23" x14ac:dyDescent="0.25">
      <c r="A29" s="66"/>
      <c r="B29" s="67"/>
      <c r="C29" s="67"/>
      <c r="D29" s="67"/>
      <c r="E29" s="67"/>
      <c r="F29" s="67"/>
      <c r="G29" s="67"/>
      <c r="H29" s="67"/>
      <c r="I29" s="67"/>
      <c r="J29" s="67"/>
      <c r="K29" s="67"/>
      <c r="L29" s="67"/>
      <c r="M29" s="67"/>
      <c r="N29" s="67"/>
      <c r="O29" s="67"/>
      <c r="P29" s="67"/>
      <c r="Q29" s="67"/>
      <c r="R29" s="67"/>
      <c r="S29" s="67"/>
      <c r="T29" s="67"/>
      <c r="U29" s="67"/>
      <c r="V29" s="67"/>
      <c r="W29" s="70"/>
    </row>
    <row r="30" spans="1:23" x14ac:dyDescent="0.25">
      <c r="A30" s="66"/>
      <c r="B30" s="67"/>
      <c r="C30" s="67"/>
      <c r="D30" s="67"/>
      <c r="E30" s="67"/>
      <c r="F30" s="67"/>
      <c r="G30" s="67"/>
      <c r="H30" s="67"/>
      <c r="I30" s="67"/>
      <c r="J30" s="67"/>
      <c r="K30" s="67"/>
      <c r="L30" s="67"/>
      <c r="M30" s="67"/>
      <c r="N30" s="67"/>
      <c r="O30" s="67"/>
      <c r="P30" s="67"/>
      <c r="Q30" s="67"/>
      <c r="R30" s="67"/>
      <c r="S30" s="67"/>
      <c r="T30" s="67"/>
      <c r="U30" s="67"/>
      <c r="V30" s="67"/>
      <c r="W30" s="70"/>
    </row>
    <row r="31" spans="1:23" x14ac:dyDescent="0.25">
      <c r="A31" s="66"/>
      <c r="B31" s="69"/>
      <c r="C31" s="67"/>
      <c r="D31" s="67"/>
      <c r="E31" s="67"/>
      <c r="F31" s="67"/>
      <c r="G31" s="67"/>
      <c r="H31" s="67"/>
      <c r="I31" s="67"/>
      <c r="J31" s="67"/>
      <c r="K31" s="67"/>
      <c r="L31" s="67"/>
      <c r="M31" s="67"/>
      <c r="N31" s="67"/>
      <c r="O31" s="67"/>
      <c r="P31" s="67"/>
      <c r="Q31" s="67"/>
      <c r="R31" s="67"/>
      <c r="S31" s="67"/>
      <c r="T31" s="67"/>
      <c r="U31" s="67"/>
      <c r="V31" s="67"/>
      <c r="W31" s="70"/>
    </row>
    <row r="32" spans="1:23" ht="14.25" customHeight="1" x14ac:dyDescent="0.25">
      <c r="A32" s="66"/>
      <c r="B32" s="67"/>
      <c r="C32" s="67"/>
      <c r="D32" s="67"/>
      <c r="E32" s="67"/>
      <c r="F32" s="67"/>
      <c r="G32" s="67"/>
      <c r="H32" s="67"/>
      <c r="I32" s="67"/>
      <c r="J32" s="67"/>
      <c r="K32" s="67"/>
      <c r="L32" s="1003"/>
      <c r="M32" s="1003"/>
      <c r="N32" s="1003"/>
      <c r="O32" s="1003"/>
      <c r="P32" s="1003"/>
      <c r="Q32" s="1003"/>
      <c r="R32" s="1003"/>
      <c r="S32" s="1003"/>
      <c r="T32" s="1003"/>
      <c r="U32" s="1003"/>
      <c r="V32" s="1003"/>
      <c r="W32" s="70"/>
    </row>
    <row r="33" spans="1:23" x14ac:dyDescent="0.25">
      <c r="A33" s="66"/>
      <c r="B33" s="80" t="s">
        <v>16</v>
      </c>
      <c r="C33" s="67"/>
      <c r="D33" s="67"/>
      <c r="E33" s="67"/>
      <c r="F33" s="67"/>
      <c r="G33" s="67"/>
      <c r="H33" s="67"/>
      <c r="I33" s="67"/>
      <c r="J33" s="67"/>
      <c r="K33" s="67"/>
      <c r="L33" s="67"/>
      <c r="M33" s="67"/>
      <c r="N33" s="67"/>
      <c r="O33" s="67"/>
      <c r="P33" s="67"/>
      <c r="Q33" s="67"/>
      <c r="R33" s="67"/>
      <c r="S33" s="67"/>
      <c r="T33" s="67"/>
      <c r="U33" s="67"/>
      <c r="V33" s="67"/>
      <c r="W33" s="70"/>
    </row>
    <row r="34" spans="1:23" x14ac:dyDescent="0.25">
      <c r="A34" s="66"/>
      <c r="B34" s="67"/>
      <c r="C34" s="67"/>
      <c r="D34" s="67"/>
      <c r="E34" s="67"/>
      <c r="F34" s="67"/>
      <c r="G34" s="67"/>
      <c r="H34" s="67"/>
      <c r="I34" s="67"/>
      <c r="J34" s="67"/>
      <c r="K34" s="67"/>
      <c r="L34" s="67"/>
      <c r="M34" s="67"/>
      <c r="N34" s="67"/>
      <c r="O34" s="67"/>
      <c r="P34" s="67"/>
      <c r="Q34" s="67"/>
      <c r="R34" s="67"/>
      <c r="S34" s="67"/>
      <c r="T34" s="67"/>
      <c r="U34" s="67"/>
      <c r="V34" s="67"/>
      <c r="W34" s="70"/>
    </row>
    <row r="35" spans="1:23" x14ac:dyDescent="0.25">
      <c r="A35" s="66"/>
      <c r="B35" s="67"/>
      <c r="C35" s="67"/>
      <c r="D35" s="67"/>
      <c r="E35" s="67"/>
      <c r="F35" s="67"/>
      <c r="G35" s="67"/>
      <c r="H35" s="67"/>
      <c r="I35" s="67"/>
      <c r="J35" s="67"/>
      <c r="K35" s="67"/>
      <c r="L35" s="67"/>
      <c r="M35" s="67"/>
      <c r="N35" s="67"/>
      <c r="O35" s="67"/>
      <c r="P35" s="67"/>
      <c r="Q35" s="67"/>
      <c r="R35" s="67"/>
      <c r="S35" s="67"/>
      <c r="T35" s="67"/>
      <c r="U35" s="67"/>
      <c r="V35" s="67"/>
      <c r="W35" s="70"/>
    </row>
    <row r="36" spans="1:23" x14ac:dyDescent="0.25">
      <c r="A36" s="66"/>
      <c r="B36" s="67"/>
      <c r="C36" s="67"/>
      <c r="D36" s="67"/>
      <c r="E36" s="67"/>
      <c r="F36" s="67"/>
      <c r="G36" s="67"/>
      <c r="H36" s="67"/>
      <c r="I36" s="67"/>
      <c r="J36" s="67"/>
      <c r="K36" s="67"/>
      <c r="L36" s="67"/>
      <c r="M36" s="67"/>
      <c r="N36" s="67"/>
      <c r="O36" s="67"/>
      <c r="P36" s="67"/>
      <c r="Q36" s="67"/>
      <c r="R36" s="67"/>
      <c r="S36" s="67"/>
      <c r="T36" s="67"/>
      <c r="U36" s="67"/>
      <c r="V36" s="67"/>
      <c r="W36" s="70"/>
    </row>
    <row r="37" spans="1:23" x14ac:dyDescent="0.25">
      <c r="A37" s="66"/>
      <c r="B37" s="67"/>
      <c r="C37" s="67"/>
      <c r="D37" s="67"/>
      <c r="E37" s="67"/>
      <c r="F37" s="67"/>
      <c r="G37" s="67"/>
      <c r="H37" s="67"/>
      <c r="I37" s="67"/>
      <c r="J37" s="67"/>
      <c r="K37" s="67"/>
      <c r="L37" s="67"/>
      <c r="M37" s="67"/>
      <c r="N37" s="67"/>
      <c r="O37" s="67"/>
      <c r="P37" s="67"/>
      <c r="Q37" s="67"/>
      <c r="R37" s="67"/>
      <c r="S37" s="67"/>
      <c r="T37" s="67"/>
      <c r="U37" s="67"/>
      <c r="V37" s="67"/>
      <c r="W37" s="70"/>
    </row>
    <row r="38" spans="1:23" x14ac:dyDescent="0.25">
      <c r="A38" s="66"/>
      <c r="B38" s="69"/>
      <c r="C38" s="67"/>
      <c r="D38" s="67"/>
      <c r="E38" s="67"/>
      <c r="F38" s="67"/>
      <c r="G38" s="67"/>
      <c r="H38" s="67"/>
      <c r="I38" s="67"/>
      <c r="J38" s="67"/>
      <c r="K38" s="67"/>
      <c r="L38" s="67"/>
      <c r="M38" s="67"/>
      <c r="N38" s="67"/>
      <c r="O38" s="67"/>
      <c r="P38" s="67"/>
      <c r="Q38" s="67"/>
      <c r="R38" s="67"/>
      <c r="S38" s="67"/>
      <c r="T38" s="67"/>
      <c r="U38" s="67"/>
      <c r="V38" s="67"/>
      <c r="W38" s="70"/>
    </row>
    <row r="39" spans="1:23" x14ac:dyDescent="0.25">
      <c r="A39" s="66"/>
      <c r="B39" s="69"/>
      <c r="C39" s="67"/>
      <c r="D39" s="67"/>
      <c r="E39" s="67"/>
      <c r="F39" s="67"/>
      <c r="G39" s="67"/>
      <c r="H39" s="67"/>
      <c r="I39" s="67"/>
      <c r="J39" s="67"/>
      <c r="K39" s="67"/>
      <c r="L39" s="67"/>
      <c r="M39" s="67"/>
      <c r="N39" s="67"/>
      <c r="O39" s="67"/>
      <c r="P39" s="67"/>
      <c r="Q39" s="67"/>
      <c r="R39" s="67"/>
      <c r="S39" s="67"/>
      <c r="T39" s="67"/>
      <c r="U39" s="67"/>
      <c r="V39" s="67"/>
      <c r="W39" s="70"/>
    </row>
    <row r="40" spans="1:23" x14ac:dyDescent="0.25">
      <c r="A40" s="66"/>
      <c r="B40" s="80" t="s">
        <v>15</v>
      </c>
      <c r="C40" s="67"/>
      <c r="D40" s="67"/>
      <c r="E40" s="67"/>
      <c r="F40" s="67"/>
      <c r="G40" s="67"/>
      <c r="H40" s="67"/>
      <c r="I40" s="67"/>
      <c r="J40" s="67"/>
      <c r="K40" s="67"/>
      <c r="L40" s="67"/>
      <c r="M40" s="67"/>
      <c r="N40" s="67"/>
      <c r="O40" s="67"/>
      <c r="P40" s="67"/>
      <c r="Q40" s="67"/>
      <c r="R40" s="67"/>
      <c r="S40" s="67"/>
      <c r="T40" s="67"/>
      <c r="U40" s="67"/>
      <c r="V40" s="67"/>
      <c r="W40" s="70"/>
    </row>
    <row r="41" spans="1:23" x14ac:dyDescent="0.25">
      <c r="A41" s="66"/>
      <c r="B41" s="67" t="s">
        <v>14</v>
      </c>
      <c r="C41" s="67"/>
      <c r="D41" s="67"/>
      <c r="E41" s="67"/>
      <c r="F41" s="67"/>
      <c r="G41" s="67"/>
      <c r="H41" s="67"/>
      <c r="I41" s="67"/>
      <c r="J41" s="67"/>
      <c r="K41" s="67"/>
      <c r="L41" s="67"/>
      <c r="M41" s="67"/>
      <c r="N41" s="67"/>
      <c r="O41" s="67"/>
      <c r="P41" s="67"/>
      <c r="Q41" s="67"/>
      <c r="R41" s="67"/>
      <c r="S41" s="67"/>
      <c r="T41" s="67"/>
      <c r="U41" s="67"/>
      <c r="V41" s="67"/>
      <c r="W41" s="70"/>
    </row>
    <row r="42" spans="1:23" s="93" customFormat="1" x14ac:dyDescent="0.25">
      <c r="A42" s="66"/>
      <c r="B42" s="67" t="s">
        <v>228</v>
      </c>
      <c r="C42" s="67"/>
      <c r="D42" s="67"/>
      <c r="E42" s="67"/>
      <c r="F42" s="67"/>
      <c r="G42" s="67"/>
      <c r="H42" s="67"/>
      <c r="I42" s="67"/>
      <c r="J42" s="67"/>
      <c r="K42" s="67"/>
      <c r="L42" s="67"/>
      <c r="M42" s="67" t="s">
        <v>13</v>
      </c>
      <c r="N42" s="69"/>
      <c r="O42" s="67"/>
      <c r="P42" s="67"/>
      <c r="Q42" s="67"/>
      <c r="R42" s="67"/>
      <c r="S42" s="67"/>
      <c r="T42" s="67"/>
      <c r="U42" s="67"/>
      <c r="V42" s="67"/>
      <c r="W42" s="70"/>
    </row>
    <row r="43" spans="1:23" x14ac:dyDescent="0.25">
      <c r="A43" s="66"/>
      <c r="B43" s="67" t="s">
        <v>12</v>
      </c>
      <c r="C43" s="67"/>
      <c r="D43" s="67"/>
      <c r="E43" s="67"/>
      <c r="F43" s="67"/>
      <c r="G43" s="1004"/>
      <c r="H43" s="1004"/>
      <c r="I43" s="1004"/>
      <c r="J43" s="1004"/>
      <c r="K43" s="1004"/>
      <c r="L43" s="1004"/>
      <c r="M43" s="1004"/>
      <c r="N43" s="1004"/>
      <c r="O43" s="1004"/>
      <c r="P43" s="1004"/>
      <c r="Q43" s="113"/>
      <c r="R43" s="67"/>
      <c r="S43" s="67"/>
      <c r="T43" s="67"/>
      <c r="U43" s="67"/>
      <c r="V43" s="67"/>
      <c r="W43" s="70"/>
    </row>
    <row r="44" spans="1:23" x14ac:dyDescent="0.25">
      <c r="A44" s="66"/>
      <c r="B44" s="67"/>
      <c r="C44" s="67"/>
      <c r="D44" s="67"/>
      <c r="E44" s="67"/>
      <c r="F44" s="67"/>
      <c r="G44" s="67"/>
      <c r="H44" s="67"/>
      <c r="I44" s="67"/>
      <c r="J44" s="67"/>
      <c r="K44" s="67"/>
      <c r="L44" s="67"/>
      <c r="M44" s="67"/>
      <c r="N44" s="67"/>
      <c r="O44" s="67"/>
      <c r="P44" s="67"/>
      <c r="Q44" s="67"/>
      <c r="R44" s="67"/>
      <c r="S44" s="67"/>
      <c r="T44" s="67"/>
      <c r="U44" s="67"/>
      <c r="V44" s="67"/>
      <c r="W44" s="70"/>
    </row>
    <row r="45" spans="1:23" x14ac:dyDescent="0.25">
      <c r="A45" s="66"/>
      <c r="B45" s="80" t="s">
        <v>11</v>
      </c>
      <c r="C45" s="67"/>
      <c r="D45" s="67"/>
      <c r="E45" s="67"/>
      <c r="F45" s="67"/>
      <c r="G45" s="67"/>
      <c r="H45" s="67"/>
      <c r="I45" s="67"/>
      <c r="J45" s="67"/>
      <c r="K45" s="67"/>
      <c r="L45" s="67"/>
      <c r="M45" s="67"/>
      <c r="N45" s="67"/>
      <c r="O45" s="67"/>
      <c r="P45" s="67"/>
      <c r="Q45" s="67"/>
      <c r="R45" s="67"/>
      <c r="S45" s="67"/>
      <c r="T45" s="67"/>
      <c r="U45" s="67"/>
      <c r="V45" s="67"/>
      <c r="W45" s="70"/>
    </row>
    <row r="46" spans="1:23" x14ac:dyDescent="0.25">
      <c r="A46" s="66"/>
      <c r="B46" s="67" t="s">
        <v>229</v>
      </c>
      <c r="C46" s="67"/>
      <c r="D46" s="67"/>
      <c r="E46" s="67"/>
      <c r="F46" s="67"/>
      <c r="G46" s="67"/>
      <c r="H46" s="67"/>
      <c r="I46" s="67"/>
      <c r="J46" s="67"/>
      <c r="K46" s="67"/>
      <c r="L46" s="67"/>
      <c r="M46" s="67"/>
      <c r="N46" s="67"/>
      <c r="O46" s="67"/>
      <c r="P46" s="67"/>
      <c r="Q46" s="67"/>
      <c r="R46" s="67"/>
      <c r="S46" s="67"/>
      <c r="T46" s="67"/>
      <c r="U46" s="67"/>
      <c r="V46" s="67"/>
      <c r="W46" s="70"/>
    </row>
    <row r="47" spans="1:23" x14ac:dyDescent="0.25">
      <c r="A47" s="66"/>
      <c r="B47" s="67" t="s">
        <v>230</v>
      </c>
      <c r="C47" s="67"/>
      <c r="D47" s="67"/>
      <c r="E47" s="67"/>
      <c r="F47" s="67"/>
      <c r="G47" s="67"/>
      <c r="H47" s="67"/>
      <c r="I47" s="67"/>
      <c r="J47" s="67"/>
      <c r="K47" s="67"/>
      <c r="L47" s="67"/>
      <c r="M47" s="67"/>
      <c r="N47" s="67"/>
      <c r="O47" s="67"/>
      <c r="P47" s="113"/>
      <c r="Q47" s="97"/>
      <c r="R47" s="113"/>
      <c r="S47" s="97"/>
      <c r="T47" s="113"/>
      <c r="U47" s="67"/>
      <c r="V47" s="67"/>
      <c r="W47" s="70"/>
    </row>
    <row r="48" spans="1:23" x14ac:dyDescent="0.25">
      <c r="A48" s="66"/>
      <c r="B48" s="73" t="s">
        <v>231</v>
      </c>
      <c r="C48" s="98"/>
      <c r="D48" s="98"/>
      <c r="E48" s="98"/>
      <c r="F48" s="98"/>
      <c r="G48" s="98"/>
      <c r="H48" s="98"/>
      <c r="I48" s="98"/>
      <c r="J48" s="98"/>
      <c r="K48" s="98"/>
      <c r="L48" s="98"/>
      <c r="M48" s="98"/>
      <c r="N48" s="98"/>
      <c r="O48" s="98"/>
      <c r="P48" s="98"/>
      <c r="Q48" s="98"/>
      <c r="R48" s="98"/>
      <c r="S48" s="98"/>
      <c r="T48" s="98"/>
      <c r="U48" s="67"/>
      <c r="V48" s="67"/>
      <c r="W48" s="70"/>
    </row>
    <row r="49" spans="1:29" x14ac:dyDescent="0.25">
      <c r="A49" s="66"/>
      <c r="B49" s="67" t="s">
        <v>10</v>
      </c>
      <c r="C49" s="67"/>
      <c r="D49" s="67"/>
      <c r="E49" s="67"/>
      <c r="F49" s="1004"/>
      <c r="G49" s="1004"/>
      <c r="H49" s="1004"/>
      <c r="I49" s="1004"/>
      <c r="J49" s="1004"/>
      <c r="K49" s="1004"/>
      <c r="L49" s="1004"/>
      <c r="M49" s="1004"/>
      <c r="N49" s="1004"/>
      <c r="O49" s="1004"/>
      <c r="P49" s="1004"/>
      <c r="Q49" s="1004"/>
      <c r="R49" s="1004"/>
      <c r="S49" s="1004"/>
      <c r="T49" s="1004"/>
      <c r="U49" s="1004"/>
      <c r="V49" s="1004"/>
      <c r="W49" s="70"/>
    </row>
    <row r="50" spans="1:29" x14ac:dyDescent="0.25">
      <c r="A50" s="66"/>
      <c r="B50" s="74"/>
      <c r="C50" s="74"/>
      <c r="D50" s="74"/>
      <c r="E50" s="74"/>
      <c r="F50" s="992"/>
      <c r="G50" s="992"/>
      <c r="H50" s="992"/>
      <c r="I50" s="992"/>
      <c r="J50" s="992"/>
      <c r="K50" s="992"/>
      <c r="L50" s="992"/>
      <c r="M50" s="992"/>
      <c r="N50" s="992"/>
      <c r="O50" s="992"/>
      <c r="P50" s="992"/>
      <c r="Q50" s="992"/>
      <c r="R50" s="992"/>
      <c r="S50" s="992"/>
      <c r="T50" s="992"/>
      <c r="U50" s="992"/>
      <c r="V50" s="992"/>
      <c r="W50" s="70"/>
    </row>
    <row r="51" spans="1:29" x14ac:dyDescent="0.25">
      <c r="A51" s="66"/>
      <c r="B51" s="74"/>
      <c r="C51" s="74"/>
      <c r="D51" s="74"/>
      <c r="E51" s="74"/>
      <c r="F51" s="74"/>
      <c r="G51" s="74"/>
      <c r="H51" s="74"/>
      <c r="I51" s="74"/>
      <c r="J51" s="74"/>
      <c r="K51" s="74"/>
      <c r="L51" s="74"/>
      <c r="M51" s="74"/>
      <c r="N51" s="74"/>
      <c r="O51" s="74"/>
      <c r="P51" s="99"/>
      <c r="Q51" s="99"/>
      <c r="R51" s="99"/>
      <c r="S51" s="99"/>
      <c r="T51" s="99"/>
      <c r="U51" s="99"/>
      <c r="V51" s="99"/>
      <c r="W51" s="70"/>
    </row>
    <row r="52" spans="1:29" s="93" customFormat="1" x14ac:dyDescent="0.25">
      <c r="A52" s="66"/>
      <c r="B52" s="77" t="s">
        <v>232</v>
      </c>
      <c r="C52" s="74"/>
      <c r="D52" s="74"/>
      <c r="E52" s="74"/>
      <c r="F52" s="74"/>
      <c r="G52" s="74"/>
      <c r="H52" s="74"/>
      <c r="I52" s="74"/>
      <c r="J52" s="74"/>
      <c r="K52" s="74"/>
      <c r="L52" s="74"/>
      <c r="M52" s="100"/>
      <c r="N52" s="74"/>
      <c r="O52" s="74"/>
      <c r="P52" s="99"/>
      <c r="Q52" s="99"/>
      <c r="R52" s="99"/>
      <c r="S52" s="99"/>
      <c r="T52" s="99"/>
      <c r="U52" s="99"/>
      <c r="V52" s="99"/>
      <c r="W52" s="70"/>
    </row>
    <row r="53" spans="1:29" x14ac:dyDescent="0.25">
      <c r="A53" s="66"/>
      <c r="B53" s="77"/>
      <c r="C53" s="74"/>
      <c r="D53" s="74"/>
      <c r="E53" s="74"/>
      <c r="F53" s="74"/>
      <c r="G53" s="74"/>
      <c r="H53" s="74"/>
      <c r="I53" s="74"/>
      <c r="J53" s="74"/>
      <c r="K53" s="74"/>
      <c r="L53" s="74"/>
      <c r="M53" s="100"/>
      <c r="N53" s="74"/>
      <c r="O53" s="74"/>
      <c r="P53" s="99"/>
      <c r="Q53" s="99"/>
      <c r="R53" s="99"/>
      <c r="S53" s="99"/>
      <c r="T53" s="99"/>
      <c r="U53" s="99"/>
      <c r="V53" s="99"/>
      <c r="W53" s="70"/>
    </row>
    <row r="54" spans="1:29" x14ac:dyDescent="0.25">
      <c r="A54" s="66"/>
      <c r="B54" s="77" t="s">
        <v>233</v>
      </c>
      <c r="C54" s="74"/>
      <c r="D54" s="74"/>
      <c r="E54" s="74"/>
      <c r="F54" s="74"/>
      <c r="G54" s="995"/>
      <c r="H54" s="995"/>
      <c r="I54" s="995"/>
      <c r="J54" s="995"/>
      <c r="K54" s="995"/>
      <c r="L54" s="995"/>
      <c r="M54" s="995"/>
      <c r="N54" s="995"/>
      <c r="O54" s="995"/>
      <c r="P54" s="995"/>
      <c r="Q54" s="72"/>
      <c r="R54" s="67" t="s">
        <v>117</v>
      </c>
      <c r="S54" s="1005"/>
      <c r="T54" s="1005"/>
      <c r="U54" s="1005"/>
      <c r="V54" s="1005"/>
      <c r="W54" s="70"/>
    </row>
    <row r="55" spans="1:29" x14ac:dyDescent="0.25">
      <c r="A55" s="66"/>
      <c r="B55" s="67"/>
      <c r="C55" s="67"/>
      <c r="D55" s="67"/>
      <c r="E55" s="67"/>
      <c r="F55" s="67"/>
      <c r="G55" s="67"/>
      <c r="H55" s="67"/>
      <c r="I55" s="67"/>
      <c r="J55" s="67"/>
      <c r="K55" s="67"/>
      <c r="L55" s="67"/>
      <c r="M55" s="67"/>
      <c r="N55" s="67"/>
      <c r="O55" s="67"/>
      <c r="P55" s="67"/>
      <c r="Q55" s="67"/>
      <c r="R55" s="67"/>
      <c r="S55" s="67"/>
      <c r="T55" s="67"/>
      <c r="U55" s="67"/>
      <c r="V55" s="67"/>
      <c r="W55" s="70"/>
    </row>
    <row r="56" spans="1:29" x14ac:dyDescent="0.25">
      <c r="A56" s="66"/>
      <c r="B56" s="67" t="s">
        <v>5</v>
      </c>
      <c r="C56" s="67"/>
      <c r="D56" s="995"/>
      <c r="E56" s="995"/>
      <c r="F56" s="995"/>
      <c r="G56" s="995"/>
      <c r="H56" s="995"/>
      <c r="I56" s="995"/>
      <c r="J56" s="68" t="s">
        <v>9</v>
      </c>
      <c r="K56" s="69"/>
      <c r="L56" s="1006"/>
      <c r="M56" s="1006"/>
      <c r="N56" s="1006"/>
      <c r="O56" s="1006"/>
      <c r="P56" s="1006"/>
      <c r="Q56" s="78"/>
      <c r="R56" s="113" t="s">
        <v>8</v>
      </c>
      <c r="S56" s="1004"/>
      <c r="T56" s="1004"/>
      <c r="U56" s="1004"/>
      <c r="V56" s="1004"/>
      <c r="W56" s="70"/>
    </row>
    <row r="57" spans="1:29" s="93" customFormat="1" x14ac:dyDescent="0.25">
      <c r="A57" s="66"/>
      <c r="B57" s="69"/>
      <c r="C57" s="69"/>
      <c r="D57" s="69"/>
      <c r="E57" s="69"/>
      <c r="F57" s="69"/>
      <c r="G57" s="69"/>
      <c r="H57" s="69"/>
      <c r="I57" s="69"/>
      <c r="J57" s="101"/>
      <c r="K57" s="69"/>
      <c r="L57" s="69"/>
      <c r="M57" s="69"/>
      <c r="N57" s="69"/>
      <c r="O57" s="69"/>
      <c r="P57" s="69"/>
      <c r="Q57" s="69"/>
      <c r="R57" s="69"/>
      <c r="S57" s="69"/>
      <c r="T57" s="69"/>
      <c r="U57" s="69"/>
      <c r="V57" s="69"/>
      <c r="W57" s="70"/>
    </row>
    <row r="58" spans="1:29" x14ac:dyDescent="0.25">
      <c r="A58" s="66"/>
      <c r="B58" s="67" t="s">
        <v>2</v>
      </c>
      <c r="C58" s="67"/>
      <c r="D58" s="1004"/>
      <c r="E58" s="1004"/>
      <c r="F58" s="1004"/>
      <c r="G58" s="1004"/>
      <c r="H58" s="1004"/>
      <c r="I58" s="1004"/>
      <c r="J58" s="68" t="s">
        <v>7</v>
      </c>
      <c r="K58" s="67"/>
      <c r="L58" s="1004">
        <f>'Title Page'!C17</f>
        <v>0</v>
      </c>
      <c r="M58" s="1004"/>
      <c r="N58" s="1004"/>
      <c r="O58" s="1004"/>
      <c r="P58" s="1004"/>
      <c r="Q58" s="1004"/>
      <c r="R58" s="1004"/>
      <c r="S58" s="1004"/>
      <c r="T58" s="1004"/>
      <c r="U58" s="1004"/>
      <c r="V58" s="1004"/>
      <c r="W58" s="70"/>
    </row>
    <row r="59" spans="1:29" ht="13.8" thickBot="1" x14ac:dyDescent="0.3">
      <c r="A59" s="63"/>
      <c r="B59" s="102"/>
      <c r="C59" s="103"/>
      <c r="D59" s="103"/>
      <c r="E59" s="103"/>
      <c r="F59" s="103"/>
      <c r="G59" s="103"/>
      <c r="H59" s="103"/>
      <c r="I59" s="103"/>
      <c r="J59" s="102"/>
      <c r="K59" s="103"/>
      <c r="L59" s="103"/>
      <c r="M59" s="103"/>
      <c r="N59" s="103"/>
      <c r="O59" s="103"/>
      <c r="P59" s="103"/>
      <c r="Q59" s="103"/>
      <c r="R59" s="103"/>
      <c r="S59" s="103"/>
      <c r="T59" s="103"/>
      <c r="U59" s="103"/>
      <c r="V59" s="103"/>
      <c r="W59" s="65"/>
    </row>
    <row r="60" spans="1:29" x14ac:dyDescent="0.25">
      <c r="A60" s="104"/>
      <c r="B60" s="1002" t="s">
        <v>234</v>
      </c>
      <c r="C60" s="1002"/>
      <c r="D60" s="1002"/>
      <c r="E60" s="1002"/>
      <c r="F60" s="1002"/>
      <c r="G60" s="1002"/>
      <c r="H60" s="1002"/>
      <c r="I60" s="1002"/>
      <c r="J60" s="1002"/>
      <c r="K60" s="1002"/>
      <c r="L60" s="1002"/>
      <c r="M60" s="1002"/>
      <c r="N60" s="1002"/>
      <c r="O60" s="1002"/>
      <c r="P60" s="1002"/>
      <c r="Q60" s="1002"/>
      <c r="R60" s="1002"/>
      <c r="S60" s="1002"/>
      <c r="T60" s="1002"/>
      <c r="U60" s="1002"/>
      <c r="V60" s="1002"/>
      <c r="W60" s="105"/>
    </row>
    <row r="61" spans="1:29" x14ac:dyDescent="0.25">
      <c r="A61" s="63"/>
      <c r="B61" s="102" t="s">
        <v>235</v>
      </c>
      <c r="C61" s="102"/>
      <c r="D61" s="102"/>
      <c r="E61" s="102"/>
      <c r="F61" s="102"/>
      <c r="G61" s="102"/>
      <c r="H61" s="102"/>
      <c r="I61" s="102"/>
      <c r="J61" s="102"/>
      <c r="K61" s="102"/>
      <c r="L61" s="1007"/>
      <c r="M61" s="1007"/>
      <c r="N61" s="1007"/>
      <c r="O61" s="1007"/>
      <c r="P61" s="1007"/>
      <c r="Q61" s="1007"/>
      <c r="R61" s="1007"/>
      <c r="S61" s="1007"/>
      <c r="T61" s="1007"/>
      <c r="U61" s="1007"/>
      <c r="V61" s="1007"/>
      <c r="W61" s="65"/>
    </row>
    <row r="62" spans="1:29" x14ac:dyDescent="0.25">
      <c r="A62" s="63"/>
      <c r="B62" s="102"/>
      <c r="C62" s="102"/>
      <c r="D62" s="102"/>
      <c r="E62" s="102"/>
      <c r="F62" s="102"/>
      <c r="G62" s="102"/>
      <c r="H62" s="102"/>
      <c r="I62" s="102"/>
      <c r="J62" s="102"/>
      <c r="K62" s="102"/>
      <c r="L62" s="1008"/>
      <c r="M62" s="1008"/>
      <c r="N62" s="1008"/>
      <c r="O62" s="1008"/>
      <c r="P62" s="1008"/>
      <c r="Q62" s="1008"/>
      <c r="R62" s="1008"/>
      <c r="S62" s="1008"/>
      <c r="T62" s="1008"/>
      <c r="U62" s="1008"/>
      <c r="V62" s="1008"/>
      <c r="W62" s="65"/>
    </row>
    <row r="63" spans="1:29" ht="23.25" customHeight="1" x14ac:dyDescent="0.2">
      <c r="A63" s="63"/>
      <c r="B63" s="67" t="s">
        <v>236</v>
      </c>
      <c r="C63" s="67"/>
      <c r="D63" s="102"/>
      <c r="E63" s="1009"/>
      <c r="F63" s="1009"/>
      <c r="G63" s="1009"/>
      <c r="H63" s="1009"/>
      <c r="I63" s="1009"/>
      <c r="J63" s="1009"/>
      <c r="K63" s="1009"/>
      <c r="L63" s="1009"/>
      <c r="M63" s="1009"/>
      <c r="N63" s="1009"/>
      <c r="O63" s="102"/>
      <c r="P63" s="67" t="s">
        <v>117</v>
      </c>
      <c r="Q63" s="102"/>
      <c r="R63" s="1010"/>
      <c r="S63" s="1011"/>
      <c r="T63" s="1011"/>
      <c r="U63" s="1011"/>
      <c r="V63" s="1011"/>
      <c r="W63" s="65"/>
    </row>
    <row r="64" spans="1:29" ht="16.5" customHeight="1" x14ac:dyDescent="0.2">
      <c r="A64" s="63"/>
      <c r="B64" s="67" t="s">
        <v>5</v>
      </c>
      <c r="C64" s="102"/>
      <c r="D64" s="102"/>
      <c r="E64" s="1008"/>
      <c r="F64" s="1008"/>
      <c r="G64" s="1008"/>
      <c r="H64" s="1008"/>
      <c r="I64" s="1008"/>
      <c r="J64" s="1008"/>
      <c r="K64" s="1008"/>
      <c r="L64" s="1008"/>
      <c r="M64" s="1008"/>
      <c r="N64" s="1008"/>
      <c r="O64" s="102"/>
      <c r="P64" s="1012"/>
      <c r="Q64" s="1012"/>
      <c r="R64" s="1012"/>
      <c r="S64" s="1012"/>
      <c r="T64" s="1012"/>
      <c r="U64" s="1012"/>
      <c r="V64" s="1012"/>
      <c r="W64" s="65"/>
      <c r="X64" s="93"/>
      <c r="Y64" s="93"/>
      <c r="Z64" s="93"/>
      <c r="AA64" s="93"/>
      <c r="AB64" s="93"/>
      <c r="AC64" s="93"/>
    </row>
    <row r="65" spans="1:29" ht="13.8" thickBot="1" x14ac:dyDescent="0.3">
      <c r="A65" s="106"/>
      <c r="B65" s="107"/>
      <c r="C65" s="107"/>
      <c r="D65" s="108"/>
      <c r="E65" s="108"/>
      <c r="F65" s="108"/>
      <c r="G65" s="108"/>
      <c r="H65" s="108"/>
      <c r="I65" s="108"/>
      <c r="J65" s="108"/>
      <c r="K65" s="107"/>
      <c r="L65" s="109"/>
      <c r="M65" s="107"/>
      <c r="N65" s="107"/>
      <c r="O65" s="107"/>
      <c r="P65" s="108"/>
      <c r="Q65" s="108"/>
      <c r="R65" s="108"/>
      <c r="S65" s="108"/>
      <c r="T65" s="108"/>
      <c r="U65" s="108"/>
      <c r="V65" s="108"/>
      <c r="W65" s="110"/>
      <c r="X65" s="93"/>
      <c r="Y65" s="93"/>
      <c r="Z65" s="93"/>
      <c r="AA65" s="93"/>
      <c r="AB65" s="93"/>
      <c r="AC65" s="93"/>
    </row>
    <row r="66" spans="1:29" ht="15.6" x14ac:dyDescent="0.25">
      <c r="B66" s="350" t="s">
        <v>475</v>
      </c>
      <c r="C66" s="111"/>
      <c r="D66" s="64"/>
      <c r="E66" s="64"/>
      <c r="F66" s="64"/>
      <c r="G66" s="112"/>
      <c r="H66" s="112"/>
      <c r="I66" s="112"/>
      <c r="J66" s="112"/>
      <c r="K66" s="112"/>
      <c r="L66" s="112"/>
      <c r="M66" s="112"/>
      <c r="N66" s="112"/>
      <c r="O66" s="112"/>
      <c r="P66" s="112"/>
      <c r="Q66" s="112"/>
      <c r="R66" s="112"/>
      <c r="S66" s="93"/>
      <c r="T66" s="93"/>
      <c r="U66" s="93"/>
      <c r="W66" s="93"/>
      <c r="X66" s="93"/>
      <c r="Y66" s="93"/>
      <c r="Z66" s="93"/>
      <c r="AA66" s="93"/>
      <c r="AB66" s="93"/>
      <c r="AC66" s="93"/>
    </row>
  </sheetData>
  <sheetProtection selectLockedCells="1"/>
  <mergeCells count="40">
    <mergeCell ref="L61:V61"/>
    <mergeCell ref="L62:V62"/>
    <mergeCell ref="E63:N63"/>
    <mergeCell ref="R63:V63"/>
    <mergeCell ref="E64:N64"/>
    <mergeCell ref="P64:V64"/>
    <mergeCell ref="B60:V60"/>
    <mergeCell ref="L32:V32"/>
    <mergeCell ref="G43:P43"/>
    <mergeCell ref="F49:V49"/>
    <mergeCell ref="F50:V50"/>
    <mergeCell ref="G54:P54"/>
    <mergeCell ref="S54:V54"/>
    <mergeCell ref="D56:I56"/>
    <mergeCell ref="L56:P56"/>
    <mergeCell ref="S56:V56"/>
    <mergeCell ref="D58:I58"/>
    <mergeCell ref="L58:V58"/>
    <mergeCell ref="B12:J12"/>
    <mergeCell ref="L12:V12"/>
    <mergeCell ref="B15:J15"/>
    <mergeCell ref="L15:V15"/>
    <mergeCell ref="B18:D18"/>
    <mergeCell ref="E18:F18"/>
    <mergeCell ref="G18:H18"/>
    <mergeCell ref="I18:J18"/>
    <mergeCell ref="L18:V18"/>
    <mergeCell ref="G6:P6"/>
    <mergeCell ref="S6:V6"/>
    <mergeCell ref="N7:P7"/>
    <mergeCell ref="T7:V7"/>
    <mergeCell ref="E8:G8"/>
    <mergeCell ref="N8:P8"/>
    <mergeCell ref="S8:V8"/>
    <mergeCell ref="D3:K3"/>
    <mergeCell ref="O3:V3"/>
    <mergeCell ref="F4:K4"/>
    <mergeCell ref="O4:V4"/>
    <mergeCell ref="F5:P5"/>
    <mergeCell ref="S5:V5"/>
  </mergeCells>
  <conditionalFormatting sqref="D64:E64">
    <cfRule type="cellIs" dxfId="81" priority="1" stopIfTrue="1" operator="between">
      <formula>"A"</formula>
      <formula>"Z"</formula>
    </cfRule>
    <cfRule type="expression" dxfId="80" priority="2" stopIfTrue="1">
      <formula>$D$64</formula>
    </cfRule>
  </conditionalFormatting>
  <conditionalFormatting sqref="P64:V64">
    <cfRule type="expression" dxfId="79" priority="3" stopIfTrue="1">
      <formula>$P$64</formula>
    </cfRule>
    <cfRule type="cellIs" dxfId="78" priority="4" stopIfTrue="1" operator="between">
      <formula>"A"</formula>
      <formula>"Z"</formula>
    </cfRule>
  </conditionalFormatting>
  <conditionalFormatting sqref="R63:V63">
    <cfRule type="expression" dxfId="77" priority="5" stopIfTrue="1">
      <formula>$R$63</formula>
    </cfRule>
  </conditionalFormatting>
  <conditionalFormatting sqref="E63:O63">
    <cfRule type="cellIs" dxfId="76" priority="6" stopIfTrue="1" operator="between">
      <formula>"A"</formula>
      <formula>"Z"</formula>
    </cfRule>
    <cfRule type="expression" dxfId="75" priority="7" stopIfTrue="1">
      <formula>$E$63</formula>
    </cfRule>
  </conditionalFormatting>
  <conditionalFormatting sqref="C26:I26">
    <cfRule type="cellIs" dxfId="74" priority="8" stopIfTrue="1" operator="between">
      <formula>"B"</formula>
      <formula>"I"</formula>
    </cfRule>
  </conditionalFormatting>
  <conditionalFormatting sqref="B26:B31">
    <cfRule type="cellIs" dxfId="73" priority="9" stopIfTrue="1" operator="between">
      <formula>"B"</formula>
      <formula>"C"</formula>
    </cfRule>
    <cfRule type="cellIs" dxfId="72" priority="10" stopIfTrue="1" operator="between">
      <formula>"B"</formula>
      <formula>"C"</formula>
    </cfRule>
  </conditionalFormatting>
  <conditionalFormatting sqref="S54:V54">
    <cfRule type="expression" dxfId="71" priority="11" stopIfTrue="1">
      <formula>$S$54</formula>
    </cfRule>
  </conditionalFormatting>
  <conditionalFormatting sqref="K27">
    <cfRule type="expression" dxfId="70" priority="12" stopIfTrue="1">
      <formula>#REF!</formula>
    </cfRule>
  </conditionalFormatting>
  <conditionalFormatting sqref="G43:P43">
    <cfRule type="cellIs" dxfId="69" priority="13" stopIfTrue="1" operator="between">
      <formula>"A"</formula>
      <formula>"Z"</formula>
    </cfRule>
    <cfRule type="expression" dxfId="68" priority="14" stopIfTrue="1">
      <formula>$G$43</formula>
    </cfRule>
  </conditionalFormatting>
  <conditionalFormatting sqref="F49:V49">
    <cfRule type="cellIs" dxfId="67" priority="15" stopIfTrue="1" operator="between">
      <formula>"A"</formula>
      <formula>"Z"</formula>
    </cfRule>
    <cfRule type="expression" dxfId="66" priority="16" stopIfTrue="1">
      <formula>$F$49</formula>
    </cfRule>
  </conditionalFormatting>
  <conditionalFormatting sqref="E50:V50">
    <cfRule type="cellIs" dxfId="65" priority="17" stopIfTrue="1" operator="between">
      <formula>"A"</formula>
      <formula>"Z"</formula>
    </cfRule>
    <cfRule type="expression" dxfId="64" priority="18" stopIfTrue="1">
      <formula>$E$50</formula>
    </cfRule>
  </conditionalFormatting>
  <conditionalFormatting sqref="G54:P54">
    <cfRule type="cellIs" dxfId="63" priority="19" stopIfTrue="1" operator="between">
      <formula>"A"</formula>
      <formula>"Z"</formula>
    </cfRule>
    <cfRule type="expression" dxfId="62" priority="20" stopIfTrue="1">
      <formula>$G$54</formula>
    </cfRule>
  </conditionalFormatting>
  <conditionalFormatting sqref="D55:I56">
    <cfRule type="cellIs" dxfId="61" priority="21" stopIfTrue="1" operator="between">
      <formula>"A"</formula>
      <formula>"Z"</formula>
    </cfRule>
    <cfRule type="expression" dxfId="60" priority="22" stopIfTrue="1">
      <formula>$D$56</formula>
    </cfRule>
  </conditionalFormatting>
  <conditionalFormatting sqref="L56:P56">
    <cfRule type="expression" dxfId="59" priority="23" stopIfTrue="1">
      <formula>$L$56</formula>
    </cfRule>
    <cfRule type="cellIs" dxfId="58" priority="24" stopIfTrue="1" operator="between">
      <formula>"A"</formula>
      <formula>"Z"</formula>
    </cfRule>
  </conditionalFormatting>
  <conditionalFormatting sqref="S56:V56">
    <cfRule type="expression" dxfId="57" priority="25" stopIfTrue="1">
      <formula>$S$56</formula>
    </cfRule>
    <cfRule type="cellIs" dxfId="56" priority="26" stopIfTrue="1" operator="between">
      <formula>"A"</formula>
      <formula>"Z"</formula>
    </cfRule>
  </conditionalFormatting>
  <conditionalFormatting sqref="C58:D59 E59:I59">
    <cfRule type="cellIs" dxfId="55" priority="27" stopIfTrue="1" operator="between">
      <formula>"A"</formula>
      <formula>"Z"</formula>
    </cfRule>
    <cfRule type="expression" dxfId="54" priority="28" stopIfTrue="1">
      <formula>$C$58</formula>
    </cfRule>
  </conditionalFormatting>
  <conditionalFormatting sqref="K58:V59">
    <cfRule type="cellIs" dxfId="53" priority="29" stopIfTrue="1" operator="between">
      <formula>"A"</formula>
      <formula>"Z"</formula>
    </cfRule>
    <cfRule type="expression" dxfId="52" priority="30" stopIfTrue="1">
      <formula>$K$58</formula>
    </cfRule>
  </conditionalFormatting>
  <conditionalFormatting sqref="L61:L62 M61:V61">
    <cfRule type="cellIs" dxfId="51" priority="31" stopIfTrue="1" operator="between">
      <formula>"A"</formula>
      <formula>"Z"</formula>
    </cfRule>
    <cfRule type="expression" dxfId="50" priority="32" stopIfTrue="1">
      <formula>$L$61</formula>
    </cfRule>
  </conditionalFormatting>
  <conditionalFormatting sqref="Q47 S47">
    <cfRule type="cellIs" dxfId="49" priority="33" stopIfTrue="1" operator="between">
      <formula>"A"</formula>
      <formula>"Z"</formula>
    </cfRule>
  </conditionalFormatting>
  <conditionalFormatting sqref="P47 R47">
    <cfRule type="cellIs" dxfId="48" priority="34" stopIfTrue="1" operator="between">
      <formula>"A"</formula>
      <formula>"Z"</formula>
    </cfRule>
    <cfRule type="expression" dxfId="47" priority="35" stopIfTrue="1">
      <formula>$P$47</formula>
    </cfRule>
  </conditionalFormatting>
  <conditionalFormatting sqref="T47">
    <cfRule type="cellIs" dxfId="46" priority="36" stopIfTrue="1" operator="between">
      <formula>"A"</formula>
      <formula>"Z"</formula>
    </cfRule>
    <cfRule type="expression" dxfId="45" priority="37" stopIfTrue="1">
      <formula>$R$47</formula>
    </cfRule>
  </conditionalFormatting>
  <conditionalFormatting sqref="H18">
    <cfRule type="cellIs" dxfId="44" priority="38" stopIfTrue="1" operator="between">
      <formula>"B"</formula>
      <formula>"J"</formula>
    </cfRule>
  </conditionalFormatting>
  <conditionalFormatting sqref="T7:V7">
    <cfRule type="expression" dxfId="43" priority="39" stopIfTrue="1">
      <formula>$T$7</formula>
    </cfRule>
    <cfRule type="cellIs" dxfId="42" priority="40" stopIfTrue="1" operator="between">
      <formula>"T"</formula>
      <formula>"V"</formula>
    </cfRule>
  </conditionalFormatting>
  <conditionalFormatting sqref="D3:K3">
    <cfRule type="cellIs" dxfId="41" priority="41" stopIfTrue="1" operator="between">
      <formula>"A"</formula>
      <formula>"Z"</formula>
    </cfRule>
    <cfRule type="expression" dxfId="40" priority="42" stopIfTrue="1">
      <formula>$D$3</formula>
    </cfRule>
  </conditionalFormatting>
  <conditionalFormatting sqref="O3:V3">
    <cfRule type="expression" dxfId="39" priority="43" stopIfTrue="1">
      <formula>$O$3</formula>
    </cfRule>
    <cfRule type="cellIs" dxfId="38" priority="44" stopIfTrue="1" operator="between">
      <formula>"A"</formula>
      <formula>"Z"</formula>
    </cfRule>
  </conditionalFormatting>
  <conditionalFormatting sqref="O4:V4">
    <cfRule type="expression" dxfId="37" priority="45" stopIfTrue="1">
      <formula>$O$4</formula>
    </cfRule>
    <cfRule type="cellIs" dxfId="36" priority="46" stopIfTrue="1" operator="between">
      <formula>"A"</formula>
      <formula>"Z"</formula>
    </cfRule>
  </conditionalFormatting>
  <conditionalFormatting sqref="F4:K4">
    <cfRule type="expression" dxfId="35" priority="47" stopIfTrue="1">
      <formula>$F$4</formula>
    </cfRule>
    <cfRule type="cellIs" dxfId="34" priority="48" stopIfTrue="1" operator="between">
      <formula>"A"</formula>
      <formula>"Z"</formula>
    </cfRule>
  </conditionalFormatting>
  <conditionalFormatting sqref="F5:P5">
    <cfRule type="cellIs" dxfId="33" priority="49" stopIfTrue="1" operator="between">
      <formula>"A"</formula>
      <formula>"Z"</formula>
    </cfRule>
    <cfRule type="expression" dxfId="32" priority="50" stopIfTrue="1">
      <formula>$F$5</formula>
    </cfRule>
  </conditionalFormatting>
  <conditionalFormatting sqref="G6:P6">
    <cfRule type="cellIs" dxfId="31" priority="51" stopIfTrue="1" operator="between">
      <formula>"A"</formula>
      <formula>"Z"</formula>
    </cfRule>
    <cfRule type="expression" dxfId="30" priority="52" stopIfTrue="1">
      <formula>$G$6</formula>
    </cfRule>
  </conditionalFormatting>
  <conditionalFormatting sqref="M7:P7">
    <cfRule type="expression" dxfId="29" priority="53" stopIfTrue="1">
      <formula>$M$7</formula>
    </cfRule>
    <cfRule type="cellIs" dxfId="28" priority="54" stopIfTrue="1" operator="between">
      <formula>"A"</formula>
      <formula>"Z"</formula>
    </cfRule>
  </conditionalFormatting>
  <conditionalFormatting sqref="N8:P8">
    <cfRule type="expression" dxfId="27" priority="55" stopIfTrue="1">
      <formula>$N$8</formula>
    </cfRule>
    <cfRule type="cellIs" dxfId="26" priority="56" stopIfTrue="1" operator="between">
      <formula>"A"</formula>
      <formula>"Z"</formula>
    </cfRule>
  </conditionalFormatting>
  <conditionalFormatting sqref="E8:G8">
    <cfRule type="expression" dxfId="25" priority="57" stopIfTrue="1">
      <formula>$E$8</formula>
    </cfRule>
    <cfRule type="cellIs" dxfId="24" priority="58" stopIfTrue="1" operator="between">
      <formula>"A"</formula>
      <formula>"Z"</formula>
    </cfRule>
  </conditionalFormatting>
  <conditionalFormatting sqref="B12:J12">
    <cfRule type="cellIs" dxfId="23" priority="59" stopIfTrue="1" operator="between">
      <formula>"A"</formula>
      <formula>"Z"</formula>
    </cfRule>
    <cfRule type="expression" dxfId="22" priority="60" stopIfTrue="1">
      <formula>$B$12</formula>
    </cfRule>
  </conditionalFormatting>
  <conditionalFormatting sqref="L12:V12">
    <cfRule type="cellIs" dxfId="21" priority="61" stopIfTrue="1" operator="between">
      <formula>"A"</formula>
      <formula>"Z"</formula>
    </cfRule>
    <cfRule type="expression" dxfId="20" priority="62" stopIfTrue="1">
      <formula>$L$12</formula>
    </cfRule>
  </conditionalFormatting>
  <conditionalFormatting sqref="B15:J15">
    <cfRule type="cellIs" dxfId="19" priority="63" stopIfTrue="1" operator="between">
      <formula>"A"</formula>
      <formula>"Z"</formula>
    </cfRule>
    <cfRule type="expression" dxfId="18" priority="64" stopIfTrue="1">
      <formula>$B$15</formula>
    </cfRule>
  </conditionalFormatting>
  <conditionalFormatting sqref="L15:V15">
    <cfRule type="expression" dxfId="17" priority="65" stopIfTrue="1">
      <formula>$L$15</formula>
    </cfRule>
    <cfRule type="cellIs" dxfId="16" priority="66" stopIfTrue="1" operator="between">
      <formula>"A"</formula>
      <formula>"Z"</formula>
    </cfRule>
  </conditionalFormatting>
  <conditionalFormatting sqref="B18:C18">
    <cfRule type="cellIs" dxfId="15" priority="67" stopIfTrue="1" operator="between">
      <formula>"A"</formula>
      <formula>"Z"</formula>
    </cfRule>
    <cfRule type="expression" dxfId="14" priority="68" stopIfTrue="1">
      <formula>$B$18</formula>
    </cfRule>
  </conditionalFormatting>
  <conditionalFormatting sqref="D18:E18">
    <cfRule type="cellIs" dxfId="13" priority="69" stopIfTrue="1" operator="between">
      <formula>"A"</formula>
      <formula>"Z"</formula>
    </cfRule>
    <cfRule type="expression" dxfId="12" priority="70" stopIfTrue="1">
      <formula>$D$18</formula>
    </cfRule>
  </conditionalFormatting>
  <conditionalFormatting sqref="F18:G18">
    <cfRule type="expression" dxfId="11" priority="71" stopIfTrue="1">
      <formula>$F$18</formula>
    </cfRule>
    <cfRule type="cellIs" dxfId="10" priority="72" stopIfTrue="1" operator="between">
      <formula>"A"</formula>
      <formula>"Z"</formula>
    </cfRule>
  </conditionalFormatting>
  <conditionalFormatting sqref="I18:J18">
    <cfRule type="cellIs" dxfId="9" priority="73" stopIfTrue="1" operator="between">
      <formula>"A"</formula>
      <formula>"Z"</formula>
    </cfRule>
    <cfRule type="expression" dxfId="8" priority="74" stopIfTrue="1">
      <formula>$I$18</formula>
    </cfRule>
  </conditionalFormatting>
  <conditionalFormatting sqref="L18:V18">
    <cfRule type="cellIs" dxfId="7" priority="75" stopIfTrue="1" operator="between">
      <formula>"A"</formula>
      <formula>"Z"</formula>
    </cfRule>
    <cfRule type="expression" dxfId="6" priority="76" stopIfTrue="1">
      <formula>$L$18</formula>
    </cfRule>
  </conditionalFormatting>
  <conditionalFormatting sqref="S5">
    <cfRule type="expression" dxfId="5" priority="77" stopIfTrue="1">
      <formula>$S$5</formula>
    </cfRule>
    <cfRule type="cellIs" dxfId="4" priority="78" stopIfTrue="1" operator="between">
      <formula>"A"</formula>
      <formula>"Z"</formula>
    </cfRule>
  </conditionalFormatting>
  <conditionalFormatting sqref="S6:V6">
    <cfRule type="expression" dxfId="3" priority="79" stopIfTrue="1">
      <formula>$S$6</formula>
    </cfRule>
    <cfRule type="cellIs" dxfId="2" priority="80" stopIfTrue="1" operator="between">
      <formula>"A"</formula>
      <formula>"Z"</formula>
    </cfRule>
  </conditionalFormatting>
  <conditionalFormatting sqref="S8:V8">
    <cfRule type="expression" dxfId="1" priority="81" stopIfTrue="1">
      <formula>$S$8</formula>
    </cfRule>
    <cfRule type="cellIs" dxfId="0" priority="82" stopIfTrue="1" operator="between">
      <formula>"A"</formula>
      <formula>"Z"</formula>
    </cfRule>
  </conditionalFormatting>
  <printOptions horizontalCentered="1" verticalCentered="1"/>
  <pageMargins left="0.17" right="0.16" top="0.26" bottom="0.24" header="0.17" footer="0.17"/>
  <pageSetup scale="87" orientation="portrait" horizont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86113" r:id="rId4" name="Check Box 1">
              <controlPr defaultSize="0" autoFill="0" autoLine="0" autoPict="0">
                <anchor moveWithCells="1">
                  <from>
                    <xdr:col>6</xdr:col>
                    <xdr:colOff>30480</xdr:colOff>
                    <xdr:row>6</xdr:row>
                    <xdr:rowOff>22860</xdr:rowOff>
                  </from>
                  <to>
                    <xdr:col>7</xdr:col>
                    <xdr:colOff>45720</xdr:colOff>
                    <xdr:row>7</xdr:row>
                    <xdr:rowOff>38100</xdr:rowOff>
                  </to>
                </anchor>
              </controlPr>
            </control>
          </mc:Choice>
        </mc:AlternateContent>
        <mc:AlternateContent xmlns:mc="http://schemas.openxmlformats.org/markup-compatibility/2006">
          <mc:Choice Requires="x14">
            <control shapeId="986114" r:id="rId5" name="Check Box 2">
              <controlPr defaultSize="0" autoFill="0" autoLine="0" autoPict="0">
                <anchor moveWithCells="1">
                  <from>
                    <xdr:col>7</xdr:col>
                    <xdr:colOff>182880</xdr:colOff>
                    <xdr:row>6</xdr:row>
                    <xdr:rowOff>22860</xdr:rowOff>
                  </from>
                  <to>
                    <xdr:col>8</xdr:col>
                    <xdr:colOff>198120</xdr:colOff>
                    <xdr:row>7</xdr:row>
                    <xdr:rowOff>38100</xdr:rowOff>
                  </to>
                </anchor>
              </controlPr>
            </control>
          </mc:Choice>
        </mc:AlternateContent>
        <mc:AlternateContent xmlns:mc="http://schemas.openxmlformats.org/markup-compatibility/2006">
          <mc:Choice Requires="x14">
            <control shapeId="986115" r:id="rId6" name="Check Box 3">
              <controlPr defaultSize="0" autoFill="0" autoLine="0" autoPict="0">
                <anchor moveWithCells="1">
                  <from>
                    <xdr:col>11</xdr:col>
                    <xdr:colOff>342900</xdr:colOff>
                    <xdr:row>20</xdr:row>
                    <xdr:rowOff>144780</xdr:rowOff>
                  </from>
                  <to>
                    <xdr:col>12</xdr:col>
                    <xdr:colOff>365760</xdr:colOff>
                    <xdr:row>22</xdr:row>
                    <xdr:rowOff>38100</xdr:rowOff>
                  </to>
                </anchor>
              </controlPr>
            </control>
          </mc:Choice>
        </mc:AlternateContent>
        <mc:AlternateContent xmlns:mc="http://schemas.openxmlformats.org/markup-compatibility/2006">
          <mc:Choice Requires="x14">
            <control shapeId="986116" r:id="rId7" name="Check Box 4">
              <controlPr defaultSize="0" autoFill="0" autoLine="0" autoPict="0">
                <anchor moveWithCells="1">
                  <from>
                    <xdr:col>13</xdr:col>
                    <xdr:colOff>198120</xdr:colOff>
                    <xdr:row>20</xdr:row>
                    <xdr:rowOff>144780</xdr:rowOff>
                  </from>
                  <to>
                    <xdr:col>14</xdr:col>
                    <xdr:colOff>220980</xdr:colOff>
                    <xdr:row>22</xdr:row>
                    <xdr:rowOff>38100</xdr:rowOff>
                  </to>
                </anchor>
              </controlPr>
            </control>
          </mc:Choice>
        </mc:AlternateContent>
        <mc:AlternateContent xmlns:mc="http://schemas.openxmlformats.org/markup-compatibility/2006">
          <mc:Choice Requires="x14">
            <control shapeId="986117" r:id="rId8" name="Check Box 5">
              <controlPr defaultSize="0" autoFill="0" autoLine="0" autoPict="0">
                <anchor moveWithCells="1">
                  <from>
                    <xdr:col>15</xdr:col>
                    <xdr:colOff>60960</xdr:colOff>
                    <xdr:row>20</xdr:row>
                    <xdr:rowOff>144780</xdr:rowOff>
                  </from>
                  <to>
                    <xdr:col>16</xdr:col>
                    <xdr:colOff>76200</xdr:colOff>
                    <xdr:row>22</xdr:row>
                    <xdr:rowOff>38100</xdr:rowOff>
                  </to>
                </anchor>
              </controlPr>
            </control>
          </mc:Choice>
        </mc:AlternateContent>
        <mc:AlternateContent xmlns:mc="http://schemas.openxmlformats.org/markup-compatibility/2006">
          <mc:Choice Requires="x14">
            <control shapeId="986118" r:id="rId9" name="Check Box 6">
              <controlPr defaultSize="0" autoFill="0" autoLine="0" autoPict="0">
                <anchor moveWithCells="1">
                  <from>
                    <xdr:col>1</xdr:col>
                    <xdr:colOff>0</xdr:colOff>
                    <xdr:row>25</xdr:row>
                    <xdr:rowOff>121920</xdr:rowOff>
                  </from>
                  <to>
                    <xdr:col>4</xdr:col>
                    <xdr:colOff>289560</xdr:colOff>
                    <xdr:row>27</xdr:row>
                    <xdr:rowOff>22860</xdr:rowOff>
                  </to>
                </anchor>
              </controlPr>
            </control>
          </mc:Choice>
        </mc:AlternateContent>
        <mc:AlternateContent xmlns:mc="http://schemas.openxmlformats.org/markup-compatibility/2006">
          <mc:Choice Requires="x14">
            <control shapeId="986119" r:id="rId10" name="Check Box 7">
              <controlPr defaultSize="0" autoFill="0" autoLine="0" autoPict="0">
                <anchor moveWithCells="1">
                  <from>
                    <xdr:col>1</xdr:col>
                    <xdr:colOff>0</xdr:colOff>
                    <xdr:row>27</xdr:row>
                    <xdr:rowOff>137160</xdr:rowOff>
                  </from>
                  <to>
                    <xdr:col>10</xdr:col>
                    <xdr:colOff>60960</xdr:colOff>
                    <xdr:row>29</xdr:row>
                    <xdr:rowOff>30480</xdr:rowOff>
                  </to>
                </anchor>
              </controlPr>
            </control>
          </mc:Choice>
        </mc:AlternateContent>
        <mc:AlternateContent xmlns:mc="http://schemas.openxmlformats.org/markup-compatibility/2006">
          <mc:Choice Requires="x14">
            <control shapeId="986120" r:id="rId11" name="Check Box 8">
              <controlPr defaultSize="0" autoFill="0" autoLine="0" autoPict="0">
                <anchor moveWithCells="1">
                  <from>
                    <xdr:col>1</xdr:col>
                    <xdr:colOff>0</xdr:colOff>
                    <xdr:row>29</xdr:row>
                    <xdr:rowOff>121920</xdr:rowOff>
                  </from>
                  <to>
                    <xdr:col>7</xdr:col>
                    <xdr:colOff>0</xdr:colOff>
                    <xdr:row>31</xdr:row>
                    <xdr:rowOff>22860</xdr:rowOff>
                  </to>
                </anchor>
              </controlPr>
            </control>
          </mc:Choice>
        </mc:AlternateContent>
        <mc:AlternateContent xmlns:mc="http://schemas.openxmlformats.org/markup-compatibility/2006">
          <mc:Choice Requires="x14">
            <control shapeId="986121" r:id="rId12" name="Check Box 9">
              <controlPr defaultSize="0" autoFill="0" autoLine="0" autoPict="0">
                <anchor moveWithCells="1">
                  <from>
                    <xdr:col>10</xdr:col>
                    <xdr:colOff>335280</xdr:colOff>
                    <xdr:row>25</xdr:row>
                    <xdr:rowOff>137160</xdr:rowOff>
                  </from>
                  <to>
                    <xdr:col>18</xdr:col>
                    <xdr:colOff>342900</xdr:colOff>
                    <xdr:row>27</xdr:row>
                    <xdr:rowOff>30480</xdr:rowOff>
                  </to>
                </anchor>
              </controlPr>
            </control>
          </mc:Choice>
        </mc:AlternateContent>
        <mc:AlternateContent xmlns:mc="http://schemas.openxmlformats.org/markup-compatibility/2006">
          <mc:Choice Requires="x14">
            <control shapeId="986122" r:id="rId13" name="Check Box 10">
              <controlPr defaultSize="0" autoFill="0" autoLine="0" autoPict="0">
                <anchor moveWithCells="1">
                  <from>
                    <xdr:col>1</xdr:col>
                    <xdr:colOff>0</xdr:colOff>
                    <xdr:row>26</xdr:row>
                    <xdr:rowOff>137160</xdr:rowOff>
                  </from>
                  <to>
                    <xdr:col>6</xdr:col>
                    <xdr:colOff>0</xdr:colOff>
                    <xdr:row>28</xdr:row>
                    <xdr:rowOff>30480</xdr:rowOff>
                  </to>
                </anchor>
              </controlPr>
            </control>
          </mc:Choice>
        </mc:AlternateContent>
        <mc:AlternateContent xmlns:mc="http://schemas.openxmlformats.org/markup-compatibility/2006">
          <mc:Choice Requires="x14">
            <control shapeId="986123" r:id="rId14" name="Check Box 11">
              <controlPr defaultSize="0" autoFill="0" autoLine="0" autoPict="0">
                <anchor moveWithCells="1">
                  <from>
                    <xdr:col>1</xdr:col>
                    <xdr:colOff>0</xdr:colOff>
                    <xdr:row>28</xdr:row>
                    <xdr:rowOff>121920</xdr:rowOff>
                  </from>
                  <to>
                    <xdr:col>6</xdr:col>
                    <xdr:colOff>68580</xdr:colOff>
                    <xdr:row>30</xdr:row>
                    <xdr:rowOff>22860</xdr:rowOff>
                  </to>
                </anchor>
              </controlPr>
            </control>
          </mc:Choice>
        </mc:AlternateContent>
        <mc:AlternateContent xmlns:mc="http://schemas.openxmlformats.org/markup-compatibility/2006">
          <mc:Choice Requires="x14">
            <control shapeId="986124" r:id="rId15" name="Check Box 12">
              <controlPr defaultSize="0" autoFill="0" autoLine="0" autoPict="0">
                <anchor moveWithCells="1">
                  <from>
                    <xdr:col>10</xdr:col>
                    <xdr:colOff>335280</xdr:colOff>
                    <xdr:row>26</xdr:row>
                    <xdr:rowOff>137160</xdr:rowOff>
                  </from>
                  <to>
                    <xdr:col>18</xdr:col>
                    <xdr:colOff>38100</xdr:colOff>
                    <xdr:row>28</xdr:row>
                    <xdr:rowOff>30480</xdr:rowOff>
                  </to>
                </anchor>
              </controlPr>
            </control>
          </mc:Choice>
        </mc:AlternateContent>
        <mc:AlternateContent xmlns:mc="http://schemas.openxmlformats.org/markup-compatibility/2006">
          <mc:Choice Requires="x14">
            <control shapeId="986125" r:id="rId16" name="Check Box 13">
              <controlPr defaultSize="0" autoFill="0" autoLine="0" autoPict="0">
                <anchor moveWithCells="1">
                  <from>
                    <xdr:col>10</xdr:col>
                    <xdr:colOff>335280</xdr:colOff>
                    <xdr:row>27</xdr:row>
                    <xdr:rowOff>137160</xdr:rowOff>
                  </from>
                  <to>
                    <xdr:col>18</xdr:col>
                    <xdr:colOff>76200</xdr:colOff>
                    <xdr:row>29</xdr:row>
                    <xdr:rowOff>30480</xdr:rowOff>
                  </to>
                </anchor>
              </controlPr>
            </control>
          </mc:Choice>
        </mc:AlternateContent>
        <mc:AlternateContent xmlns:mc="http://schemas.openxmlformats.org/markup-compatibility/2006">
          <mc:Choice Requires="x14">
            <control shapeId="986126" r:id="rId17" name="Check Box 14">
              <controlPr defaultSize="0" autoFill="0" autoLine="0" autoPict="0">
                <anchor moveWithCells="1">
                  <from>
                    <xdr:col>10</xdr:col>
                    <xdr:colOff>335280</xdr:colOff>
                    <xdr:row>29</xdr:row>
                    <xdr:rowOff>137160</xdr:rowOff>
                  </from>
                  <to>
                    <xdr:col>19</xdr:col>
                    <xdr:colOff>121920</xdr:colOff>
                    <xdr:row>31</xdr:row>
                    <xdr:rowOff>30480</xdr:rowOff>
                  </to>
                </anchor>
              </controlPr>
            </control>
          </mc:Choice>
        </mc:AlternateContent>
        <mc:AlternateContent xmlns:mc="http://schemas.openxmlformats.org/markup-compatibility/2006">
          <mc:Choice Requires="x14">
            <control shapeId="986127" r:id="rId18" name="Check Box 15">
              <controlPr defaultSize="0" autoFill="0" autoLine="0" autoPict="0">
                <anchor moveWithCells="1">
                  <from>
                    <xdr:col>10</xdr:col>
                    <xdr:colOff>335280</xdr:colOff>
                    <xdr:row>28</xdr:row>
                    <xdr:rowOff>137160</xdr:rowOff>
                  </from>
                  <to>
                    <xdr:col>17</xdr:col>
                    <xdr:colOff>198120</xdr:colOff>
                    <xdr:row>30</xdr:row>
                    <xdr:rowOff>30480</xdr:rowOff>
                  </to>
                </anchor>
              </controlPr>
            </control>
          </mc:Choice>
        </mc:AlternateContent>
        <mc:AlternateContent xmlns:mc="http://schemas.openxmlformats.org/markup-compatibility/2006">
          <mc:Choice Requires="x14">
            <control shapeId="986128" r:id="rId19" name="Check Box 16">
              <controlPr defaultSize="0" autoFill="0" autoLine="0" autoPict="0">
                <anchor moveWithCells="1">
                  <from>
                    <xdr:col>1</xdr:col>
                    <xdr:colOff>0</xdr:colOff>
                    <xdr:row>32</xdr:row>
                    <xdr:rowOff>144780</xdr:rowOff>
                  </from>
                  <to>
                    <xdr:col>20</xdr:col>
                    <xdr:colOff>76200</xdr:colOff>
                    <xdr:row>34</xdr:row>
                    <xdr:rowOff>38100</xdr:rowOff>
                  </to>
                </anchor>
              </controlPr>
            </control>
          </mc:Choice>
        </mc:AlternateContent>
        <mc:AlternateContent xmlns:mc="http://schemas.openxmlformats.org/markup-compatibility/2006">
          <mc:Choice Requires="x14">
            <control shapeId="986129" r:id="rId20" name="Check Box 17">
              <controlPr defaultSize="0" autoFill="0" autoLine="0" autoPict="0">
                <anchor moveWithCells="1">
                  <from>
                    <xdr:col>1</xdr:col>
                    <xdr:colOff>0</xdr:colOff>
                    <xdr:row>35</xdr:row>
                    <xdr:rowOff>137160</xdr:rowOff>
                  </from>
                  <to>
                    <xdr:col>11</xdr:col>
                    <xdr:colOff>7620</xdr:colOff>
                    <xdr:row>37</xdr:row>
                    <xdr:rowOff>30480</xdr:rowOff>
                  </to>
                </anchor>
              </controlPr>
            </control>
          </mc:Choice>
        </mc:AlternateContent>
        <mc:AlternateContent xmlns:mc="http://schemas.openxmlformats.org/markup-compatibility/2006">
          <mc:Choice Requires="x14">
            <control shapeId="986130" r:id="rId21" name="Check Box 18">
              <controlPr defaultSize="0" autoFill="0" autoLine="0" autoPict="0">
                <anchor moveWithCells="1">
                  <from>
                    <xdr:col>1</xdr:col>
                    <xdr:colOff>0</xdr:colOff>
                    <xdr:row>33</xdr:row>
                    <xdr:rowOff>144780</xdr:rowOff>
                  </from>
                  <to>
                    <xdr:col>14</xdr:col>
                    <xdr:colOff>327660</xdr:colOff>
                    <xdr:row>35</xdr:row>
                    <xdr:rowOff>38100</xdr:rowOff>
                  </to>
                </anchor>
              </controlPr>
            </control>
          </mc:Choice>
        </mc:AlternateContent>
        <mc:AlternateContent xmlns:mc="http://schemas.openxmlformats.org/markup-compatibility/2006">
          <mc:Choice Requires="x14">
            <control shapeId="986131" r:id="rId22" name="Check Box 19">
              <controlPr defaultSize="0" autoFill="0" autoLine="0" autoPict="0">
                <anchor moveWithCells="1">
                  <from>
                    <xdr:col>1</xdr:col>
                    <xdr:colOff>0</xdr:colOff>
                    <xdr:row>34</xdr:row>
                    <xdr:rowOff>137160</xdr:rowOff>
                  </from>
                  <to>
                    <xdr:col>14</xdr:col>
                    <xdr:colOff>335280</xdr:colOff>
                    <xdr:row>36</xdr:row>
                    <xdr:rowOff>30480</xdr:rowOff>
                  </to>
                </anchor>
              </controlPr>
            </control>
          </mc:Choice>
        </mc:AlternateContent>
        <mc:AlternateContent xmlns:mc="http://schemas.openxmlformats.org/markup-compatibility/2006">
          <mc:Choice Requires="x14">
            <control shapeId="986132" r:id="rId23" name="Check Box 20">
              <controlPr defaultSize="0" autoFill="0" autoLine="0" autoPict="0">
                <anchor moveWithCells="1">
                  <from>
                    <xdr:col>1</xdr:col>
                    <xdr:colOff>0</xdr:colOff>
                    <xdr:row>36</xdr:row>
                    <xdr:rowOff>121920</xdr:rowOff>
                  </from>
                  <to>
                    <xdr:col>18</xdr:col>
                    <xdr:colOff>152400</xdr:colOff>
                    <xdr:row>38</xdr:row>
                    <xdr:rowOff>22860</xdr:rowOff>
                  </to>
                </anchor>
              </controlPr>
            </control>
          </mc:Choice>
        </mc:AlternateContent>
        <mc:AlternateContent xmlns:mc="http://schemas.openxmlformats.org/markup-compatibility/2006">
          <mc:Choice Requires="x14">
            <control shapeId="986133" r:id="rId24" name="Check Box 21">
              <controlPr defaultSize="0" autoFill="0" autoLine="0" autoPict="0">
                <anchor moveWithCells="1">
                  <from>
                    <xdr:col>11</xdr:col>
                    <xdr:colOff>342900</xdr:colOff>
                    <xdr:row>20</xdr:row>
                    <xdr:rowOff>144780</xdr:rowOff>
                  </from>
                  <to>
                    <xdr:col>12</xdr:col>
                    <xdr:colOff>365760</xdr:colOff>
                    <xdr:row>22</xdr:row>
                    <xdr:rowOff>38100</xdr:rowOff>
                  </to>
                </anchor>
              </controlPr>
            </control>
          </mc:Choice>
        </mc:AlternateContent>
        <mc:AlternateContent xmlns:mc="http://schemas.openxmlformats.org/markup-compatibility/2006">
          <mc:Choice Requires="x14">
            <control shapeId="986134" r:id="rId25" name="Check Box 22">
              <controlPr locked="0" defaultSize="0" autoFill="0" autoLine="0" autoPict="0">
                <anchor moveWithCells="1">
                  <from>
                    <xdr:col>3</xdr:col>
                    <xdr:colOff>22860</xdr:colOff>
                    <xdr:row>39</xdr:row>
                    <xdr:rowOff>121920</xdr:rowOff>
                  </from>
                  <to>
                    <xdr:col>7</xdr:col>
                    <xdr:colOff>99060</xdr:colOff>
                    <xdr:row>41</xdr:row>
                    <xdr:rowOff>22860</xdr:rowOff>
                  </to>
                </anchor>
              </controlPr>
            </control>
          </mc:Choice>
        </mc:AlternateContent>
        <mc:AlternateContent xmlns:mc="http://schemas.openxmlformats.org/markup-compatibility/2006">
          <mc:Choice Requires="x14">
            <control shapeId="986135" r:id="rId26" name="Check Box 23">
              <controlPr defaultSize="0" autoFill="0" autoLine="0" autoPict="0">
                <anchor moveWithCells="1">
                  <from>
                    <xdr:col>7</xdr:col>
                    <xdr:colOff>99060</xdr:colOff>
                    <xdr:row>39</xdr:row>
                    <xdr:rowOff>121920</xdr:rowOff>
                  </from>
                  <to>
                    <xdr:col>11</xdr:col>
                    <xdr:colOff>213360</xdr:colOff>
                    <xdr:row>41</xdr:row>
                    <xdr:rowOff>22860</xdr:rowOff>
                  </to>
                </anchor>
              </controlPr>
            </control>
          </mc:Choice>
        </mc:AlternateContent>
        <mc:AlternateContent xmlns:mc="http://schemas.openxmlformats.org/markup-compatibility/2006">
          <mc:Choice Requires="x14">
            <control shapeId="986136" r:id="rId27" name="Check Box 24">
              <controlPr defaultSize="0" autoFill="0" autoLine="0" autoPict="0">
                <anchor moveWithCells="1">
                  <from>
                    <xdr:col>11</xdr:col>
                    <xdr:colOff>182880</xdr:colOff>
                    <xdr:row>39</xdr:row>
                    <xdr:rowOff>137160</xdr:rowOff>
                  </from>
                  <to>
                    <xdr:col>14</xdr:col>
                    <xdr:colOff>213360</xdr:colOff>
                    <xdr:row>41</xdr:row>
                    <xdr:rowOff>30480</xdr:rowOff>
                  </to>
                </anchor>
              </controlPr>
            </control>
          </mc:Choice>
        </mc:AlternateContent>
        <mc:AlternateContent xmlns:mc="http://schemas.openxmlformats.org/markup-compatibility/2006">
          <mc:Choice Requires="x14">
            <control shapeId="986137" r:id="rId28" name="Check Box 25">
              <controlPr defaultSize="0" autoFill="0" autoLine="0" autoPict="0">
                <anchor moveWithCells="1">
                  <from>
                    <xdr:col>14</xdr:col>
                    <xdr:colOff>228600</xdr:colOff>
                    <xdr:row>39</xdr:row>
                    <xdr:rowOff>137160</xdr:rowOff>
                  </from>
                  <to>
                    <xdr:col>19</xdr:col>
                    <xdr:colOff>106680</xdr:colOff>
                    <xdr:row>41</xdr:row>
                    <xdr:rowOff>30480</xdr:rowOff>
                  </to>
                </anchor>
              </controlPr>
            </control>
          </mc:Choice>
        </mc:AlternateContent>
        <mc:AlternateContent xmlns:mc="http://schemas.openxmlformats.org/markup-compatibility/2006">
          <mc:Choice Requires="x14">
            <control shapeId="986138" r:id="rId29" name="Check Box 26">
              <controlPr defaultSize="0" autoFill="0" autoLine="0" autoPict="0">
                <anchor moveWithCells="1">
                  <from>
                    <xdr:col>9</xdr:col>
                    <xdr:colOff>175260</xdr:colOff>
                    <xdr:row>40</xdr:row>
                    <xdr:rowOff>137160</xdr:rowOff>
                  </from>
                  <to>
                    <xdr:col>10</xdr:col>
                    <xdr:colOff>190500</xdr:colOff>
                    <xdr:row>42</xdr:row>
                    <xdr:rowOff>30480</xdr:rowOff>
                  </to>
                </anchor>
              </controlPr>
            </control>
          </mc:Choice>
        </mc:AlternateContent>
        <mc:AlternateContent xmlns:mc="http://schemas.openxmlformats.org/markup-compatibility/2006">
          <mc:Choice Requires="x14">
            <control shapeId="986139" r:id="rId30" name="Check Box 27">
              <controlPr defaultSize="0" autoFill="0" autoLine="0" autoPict="0">
                <anchor moveWithCells="1">
                  <from>
                    <xdr:col>10</xdr:col>
                    <xdr:colOff>266700</xdr:colOff>
                    <xdr:row>40</xdr:row>
                    <xdr:rowOff>137160</xdr:rowOff>
                  </from>
                  <to>
                    <xdr:col>11</xdr:col>
                    <xdr:colOff>289560</xdr:colOff>
                    <xdr:row>42</xdr:row>
                    <xdr:rowOff>30480</xdr:rowOff>
                  </to>
                </anchor>
              </controlPr>
            </control>
          </mc:Choice>
        </mc:AlternateContent>
        <mc:AlternateContent xmlns:mc="http://schemas.openxmlformats.org/markup-compatibility/2006">
          <mc:Choice Requires="x14">
            <control shapeId="986140" r:id="rId31" name="Check Box 28">
              <controlPr defaultSize="0" autoFill="0" autoLine="0" autoPict="0">
                <anchor moveWithCells="1">
                  <from>
                    <xdr:col>9</xdr:col>
                    <xdr:colOff>0</xdr:colOff>
                    <xdr:row>50</xdr:row>
                    <xdr:rowOff>137160</xdr:rowOff>
                  </from>
                  <to>
                    <xdr:col>10</xdr:col>
                    <xdr:colOff>68580</xdr:colOff>
                    <xdr:row>52</xdr:row>
                    <xdr:rowOff>30480</xdr:rowOff>
                  </to>
                </anchor>
              </controlPr>
            </control>
          </mc:Choice>
        </mc:AlternateContent>
        <mc:AlternateContent xmlns:mc="http://schemas.openxmlformats.org/markup-compatibility/2006">
          <mc:Choice Requires="x14">
            <control shapeId="986141" r:id="rId32" name="Check Box 29">
              <controlPr defaultSize="0" autoFill="0" autoLine="0" autoPict="0">
                <anchor moveWithCells="1">
                  <from>
                    <xdr:col>10</xdr:col>
                    <xdr:colOff>175260</xdr:colOff>
                    <xdr:row>50</xdr:row>
                    <xdr:rowOff>137160</xdr:rowOff>
                  </from>
                  <to>
                    <xdr:col>11</xdr:col>
                    <xdr:colOff>190500</xdr:colOff>
                    <xdr:row>52</xdr:row>
                    <xdr:rowOff>30480</xdr:rowOff>
                  </to>
                </anchor>
              </controlPr>
            </control>
          </mc:Choice>
        </mc:AlternateContent>
        <mc:AlternateContent xmlns:mc="http://schemas.openxmlformats.org/markup-compatibility/2006">
          <mc:Choice Requires="x14">
            <control shapeId="986142" r:id="rId33" name="Check Box 30">
              <controlPr defaultSize="0" autoFill="0" autoLine="0" autoPict="0">
                <anchor moveWithCells="1">
                  <from>
                    <xdr:col>11</xdr:col>
                    <xdr:colOff>289560</xdr:colOff>
                    <xdr:row>50</xdr:row>
                    <xdr:rowOff>137160</xdr:rowOff>
                  </from>
                  <to>
                    <xdr:col>12</xdr:col>
                    <xdr:colOff>342900</xdr:colOff>
                    <xdr:row>52</xdr:row>
                    <xdr:rowOff>30480</xdr:rowOff>
                  </to>
                </anchor>
              </controlPr>
            </control>
          </mc:Choice>
        </mc:AlternateContent>
        <mc:AlternateContent xmlns:mc="http://schemas.openxmlformats.org/markup-compatibility/2006">
          <mc:Choice Requires="x14">
            <control shapeId="986143" r:id="rId34" name="Check Box 31">
              <controlPr defaultSize="0" autoFill="0" autoLine="0" autoPict="0">
                <anchor moveWithCells="1">
                  <from>
                    <xdr:col>4</xdr:col>
                    <xdr:colOff>327660</xdr:colOff>
                    <xdr:row>59</xdr:row>
                    <xdr:rowOff>121920</xdr:rowOff>
                  </from>
                  <to>
                    <xdr:col>6</xdr:col>
                    <xdr:colOff>297180</xdr:colOff>
                    <xdr:row>61</xdr:row>
                    <xdr:rowOff>22860</xdr:rowOff>
                  </to>
                </anchor>
              </controlPr>
            </control>
          </mc:Choice>
        </mc:AlternateContent>
        <mc:AlternateContent xmlns:mc="http://schemas.openxmlformats.org/markup-compatibility/2006">
          <mc:Choice Requires="x14">
            <control shapeId="986144" r:id="rId35" name="Check Box 32">
              <controlPr defaultSize="0" autoFill="0" autoLine="0" autoPict="0">
                <anchor moveWithCells="1">
                  <from>
                    <xdr:col>7</xdr:col>
                    <xdr:colOff>22860</xdr:colOff>
                    <xdr:row>59</xdr:row>
                    <xdr:rowOff>137160</xdr:rowOff>
                  </from>
                  <to>
                    <xdr:col>8</xdr:col>
                    <xdr:colOff>274320</xdr:colOff>
                    <xdr:row>61</xdr:row>
                    <xdr:rowOff>30480</xdr:rowOff>
                  </to>
                </anchor>
              </controlPr>
            </control>
          </mc:Choice>
        </mc:AlternateContent>
        <mc:AlternateContent xmlns:mc="http://schemas.openxmlformats.org/markup-compatibility/2006">
          <mc:Choice Requires="x14">
            <control shapeId="986146" r:id="rId36" name="Check Box 34">
              <controlPr defaultSize="0" autoFill="0" autoLine="0" autoPict="0">
                <anchor moveWithCells="1">
                  <from>
                    <xdr:col>11</xdr:col>
                    <xdr:colOff>342900</xdr:colOff>
                    <xdr:row>22</xdr:row>
                    <xdr:rowOff>114300</xdr:rowOff>
                  </from>
                  <to>
                    <xdr:col>12</xdr:col>
                    <xdr:colOff>365760</xdr:colOff>
                    <xdr:row>24</xdr:row>
                    <xdr:rowOff>30480</xdr:rowOff>
                  </to>
                </anchor>
              </controlPr>
            </control>
          </mc:Choice>
        </mc:AlternateContent>
        <mc:AlternateContent xmlns:mc="http://schemas.openxmlformats.org/markup-compatibility/2006">
          <mc:Choice Requires="x14">
            <control shapeId="986147" r:id="rId37" name="Check Box 35">
              <controlPr defaultSize="0" autoFill="0" autoLine="0" autoPict="0">
                <anchor moveWithCells="1">
                  <from>
                    <xdr:col>13</xdr:col>
                    <xdr:colOff>198120</xdr:colOff>
                    <xdr:row>22</xdr:row>
                    <xdr:rowOff>114300</xdr:rowOff>
                  </from>
                  <to>
                    <xdr:col>14</xdr:col>
                    <xdr:colOff>220980</xdr:colOff>
                    <xdr:row>24</xdr:row>
                    <xdr:rowOff>30480</xdr:rowOff>
                  </to>
                </anchor>
              </controlPr>
            </control>
          </mc:Choice>
        </mc:AlternateContent>
        <mc:AlternateContent xmlns:mc="http://schemas.openxmlformats.org/markup-compatibility/2006">
          <mc:Choice Requires="x14">
            <control shapeId="986148" r:id="rId38" name="Check Box 36">
              <controlPr defaultSize="0" autoFill="0" autoLine="0" autoPict="0">
                <anchor moveWithCells="1">
                  <from>
                    <xdr:col>15</xdr:col>
                    <xdr:colOff>60960</xdr:colOff>
                    <xdr:row>22</xdr:row>
                    <xdr:rowOff>114300</xdr:rowOff>
                  </from>
                  <to>
                    <xdr:col>16</xdr:col>
                    <xdr:colOff>76200</xdr:colOff>
                    <xdr:row>24</xdr:row>
                    <xdr:rowOff>30480</xdr:rowOff>
                  </to>
                </anchor>
              </controlPr>
            </control>
          </mc:Choice>
        </mc:AlternateContent>
        <mc:AlternateContent xmlns:mc="http://schemas.openxmlformats.org/markup-compatibility/2006">
          <mc:Choice Requires="x14">
            <control shapeId="986149" r:id="rId39" name="Check Box 37">
              <controlPr defaultSize="0" autoFill="0" autoLine="0" autoPict="0">
                <anchor moveWithCells="1">
                  <from>
                    <xdr:col>6</xdr:col>
                    <xdr:colOff>30480</xdr:colOff>
                    <xdr:row>6</xdr:row>
                    <xdr:rowOff>22860</xdr:rowOff>
                  </from>
                  <to>
                    <xdr:col>7</xdr:col>
                    <xdr:colOff>45720</xdr:colOff>
                    <xdr:row>7</xdr:row>
                    <xdr:rowOff>38100</xdr:rowOff>
                  </to>
                </anchor>
              </controlPr>
            </control>
          </mc:Choice>
        </mc:AlternateContent>
        <mc:AlternateContent xmlns:mc="http://schemas.openxmlformats.org/markup-compatibility/2006">
          <mc:Choice Requires="x14">
            <control shapeId="986150" r:id="rId40" name="Check Box 38">
              <controlPr defaultSize="0" autoFill="0" autoLine="0" autoPict="0">
                <anchor moveWithCells="1">
                  <from>
                    <xdr:col>7</xdr:col>
                    <xdr:colOff>182880</xdr:colOff>
                    <xdr:row>6</xdr:row>
                    <xdr:rowOff>22860</xdr:rowOff>
                  </from>
                  <to>
                    <xdr:col>8</xdr:col>
                    <xdr:colOff>198120</xdr:colOff>
                    <xdr:row>7</xdr:row>
                    <xdr:rowOff>38100</xdr:rowOff>
                  </to>
                </anchor>
              </controlPr>
            </control>
          </mc:Choice>
        </mc:AlternateContent>
        <mc:AlternateContent xmlns:mc="http://schemas.openxmlformats.org/markup-compatibility/2006">
          <mc:Choice Requires="x14">
            <control shapeId="986151" r:id="rId41" name="Check Box 39">
              <controlPr defaultSize="0" autoFill="0" autoLine="0" autoPict="0">
                <anchor moveWithCells="1">
                  <from>
                    <xdr:col>11</xdr:col>
                    <xdr:colOff>342900</xdr:colOff>
                    <xdr:row>20</xdr:row>
                    <xdr:rowOff>144780</xdr:rowOff>
                  </from>
                  <to>
                    <xdr:col>12</xdr:col>
                    <xdr:colOff>365760</xdr:colOff>
                    <xdr:row>22</xdr:row>
                    <xdr:rowOff>38100</xdr:rowOff>
                  </to>
                </anchor>
              </controlPr>
            </control>
          </mc:Choice>
        </mc:AlternateContent>
        <mc:AlternateContent xmlns:mc="http://schemas.openxmlformats.org/markup-compatibility/2006">
          <mc:Choice Requires="x14">
            <control shapeId="986152" r:id="rId42" name="Check Box 40">
              <controlPr defaultSize="0" autoFill="0" autoLine="0" autoPict="0">
                <anchor moveWithCells="1">
                  <from>
                    <xdr:col>13</xdr:col>
                    <xdr:colOff>198120</xdr:colOff>
                    <xdr:row>20</xdr:row>
                    <xdr:rowOff>144780</xdr:rowOff>
                  </from>
                  <to>
                    <xdr:col>14</xdr:col>
                    <xdr:colOff>220980</xdr:colOff>
                    <xdr:row>22</xdr:row>
                    <xdr:rowOff>38100</xdr:rowOff>
                  </to>
                </anchor>
              </controlPr>
            </control>
          </mc:Choice>
        </mc:AlternateContent>
        <mc:AlternateContent xmlns:mc="http://schemas.openxmlformats.org/markup-compatibility/2006">
          <mc:Choice Requires="x14">
            <control shapeId="986153" r:id="rId43" name="Check Box 41">
              <controlPr defaultSize="0" autoFill="0" autoLine="0" autoPict="0">
                <anchor moveWithCells="1">
                  <from>
                    <xdr:col>15</xdr:col>
                    <xdr:colOff>60960</xdr:colOff>
                    <xdr:row>20</xdr:row>
                    <xdr:rowOff>144780</xdr:rowOff>
                  </from>
                  <to>
                    <xdr:col>16</xdr:col>
                    <xdr:colOff>76200</xdr:colOff>
                    <xdr:row>22</xdr:row>
                    <xdr:rowOff>38100</xdr:rowOff>
                  </to>
                </anchor>
              </controlPr>
            </control>
          </mc:Choice>
        </mc:AlternateContent>
        <mc:AlternateContent xmlns:mc="http://schemas.openxmlformats.org/markup-compatibility/2006">
          <mc:Choice Requires="x14">
            <control shapeId="986154" r:id="rId44" name="Check Box 42">
              <controlPr defaultSize="0" autoFill="0" autoLine="0" autoPict="0">
                <anchor moveWithCells="1">
                  <from>
                    <xdr:col>1</xdr:col>
                    <xdr:colOff>0</xdr:colOff>
                    <xdr:row>25</xdr:row>
                    <xdr:rowOff>121920</xdr:rowOff>
                  </from>
                  <to>
                    <xdr:col>4</xdr:col>
                    <xdr:colOff>289560</xdr:colOff>
                    <xdr:row>27</xdr:row>
                    <xdr:rowOff>22860</xdr:rowOff>
                  </to>
                </anchor>
              </controlPr>
            </control>
          </mc:Choice>
        </mc:AlternateContent>
        <mc:AlternateContent xmlns:mc="http://schemas.openxmlformats.org/markup-compatibility/2006">
          <mc:Choice Requires="x14">
            <control shapeId="986155" r:id="rId45" name="Check Box 43">
              <controlPr defaultSize="0" autoFill="0" autoLine="0" autoPict="0">
                <anchor moveWithCells="1">
                  <from>
                    <xdr:col>1</xdr:col>
                    <xdr:colOff>0</xdr:colOff>
                    <xdr:row>27</xdr:row>
                    <xdr:rowOff>137160</xdr:rowOff>
                  </from>
                  <to>
                    <xdr:col>10</xdr:col>
                    <xdr:colOff>60960</xdr:colOff>
                    <xdr:row>29</xdr:row>
                    <xdr:rowOff>30480</xdr:rowOff>
                  </to>
                </anchor>
              </controlPr>
            </control>
          </mc:Choice>
        </mc:AlternateContent>
        <mc:AlternateContent xmlns:mc="http://schemas.openxmlformats.org/markup-compatibility/2006">
          <mc:Choice Requires="x14">
            <control shapeId="986156" r:id="rId46" name="Check Box 44">
              <controlPr defaultSize="0" autoFill="0" autoLine="0" autoPict="0">
                <anchor moveWithCells="1">
                  <from>
                    <xdr:col>1</xdr:col>
                    <xdr:colOff>0</xdr:colOff>
                    <xdr:row>29</xdr:row>
                    <xdr:rowOff>121920</xdr:rowOff>
                  </from>
                  <to>
                    <xdr:col>7</xdr:col>
                    <xdr:colOff>0</xdr:colOff>
                    <xdr:row>31</xdr:row>
                    <xdr:rowOff>22860</xdr:rowOff>
                  </to>
                </anchor>
              </controlPr>
            </control>
          </mc:Choice>
        </mc:AlternateContent>
        <mc:AlternateContent xmlns:mc="http://schemas.openxmlformats.org/markup-compatibility/2006">
          <mc:Choice Requires="x14">
            <control shapeId="986157" r:id="rId47" name="Check Box 45">
              <controlPr defaultSize="0" autoFill="0" autoLine="0" autoPict="0">
                <anchor moveWithCells="1">
                  <from>
                    <xdr:col>10</xdr:col>
                    <xdr:colOff>335280</xdr:colOff>
                    <xdr:row>25</xdr:row>
                    <xdr:rowOff>137160</xdr:rowOff>
                  </from>
                  <to>
                    <xdr:col>18</xdr:col>
                    <xdr:colOff>342900</xdr:colOff>
                    <xdr:row>27</xdr:row>
                    <xdr:rowOff>30480</xdr:rowOff>
                  </to>
                </anchor>
              </controlPr>
            </control>
          </mc:Choice>
        </mc:AlternateContent>
        <mc:AlternateContent xmlns:mc="http://schemas.openxmlformats.org/markup-compatibility/2006">
          <mc:Choice Requires="x14">
            <control shapeId="986158" r:id="rId48" name="Check Box 46">
              <controlPr defaultSize="0" autoFill="0" autoLine="0" autoPict="0">
                <anchor moveWithCells="1">
                  <from>
                    <xdr:col>1</xdr:col>
                    <xdr:colOff>0</xdr:colOff>
                    <xdr:row>26</xdr:row>
                    <xdr:rowOff>137160</xdr:rowOff>
                  </from>
                  <to>
                    <xdr:col>6</xdr:col>
                    <xdr:colOff>0</xdr:colOff>
                    <xdr:row>28</xdr:row>
                    <xdr:rowOff>30480</xdr:rowOff>
                  </to>
                </anchor>
              </controlPr>
            </control>
          </mc:Choice>
        </mc:AlternateContent>
        <mc:AlternateContent xmlns:mc="http://schemas.openxmlformats.org/markup-compatibility/2006">
          <mc:Choice Requires="x14">
            <control shapeId="986159" r:id="rId49" name="Check Box 47">
              <controlPr defaultSize="0" autoFill="0" autoLine="0" autoPict="0">
                <anchor moveWithCells="1">
                  <from>
                    <xdr:col>1</xdr:col>
                    <xdr:colOff>0</xdr:colOff>
                    <xdr:row>28</xdr:row>
                    <xdr:rowOff>121920</xdr:rowOff>
                  </from>
                  <to>
                    <xdr:col>6</xdr:col>
                    <xdr:colOff>68580</xdr:colOff>
                    <xdr:row>30</xdr:row>
                    <xdr:rowOff>22860</xdr:rowOff>
                  </to>
                </anchor>
              </controlPr>
            </control>
          </mc:Choice>
        </mc:AlternateContent>
        <mc:AlternateContent xmlns:mc="http://schemas.openxmlformats.org/markup-compatibility/2006">
          <mc:Choice Requires="x14">
            <control shapeId="986160" r:id="rId50" name="Check Box 48">
              <controlPr defaultSize="0" autoFill="0" autoLine="0" autoPict="0">
                <anchor moveWithCells="1">
                  <from>
                    <xdr:col>10</xdr:col>
                    <xdr:colOff>335280</xdr:colOff>
                    <xdr:row>26</xdr:row>
                    <xdr:rowOff>137160</xdr:rowOff>
                  </from>
                  <to>
                    <xdr:col>18</xdr:col>
                    <xdr:colOff>38100</xdr:colOff>
                    <xdr:row>28</xdr:row>
                    <xdr:rowOff>30480</xdr:rowOff>
                  </to>
                </anchor>
              </controlPr>
            </control>
          </mc:Choice>
        </mc:AlternateContent>
        <mc:AlternateContent xmlns:mc="http://schemas.openxmlformats.org/markup-compatibility/2006">
          <mc:Choice Requires="x14">
            <control shapeId="986161" r:id="rId51" name="Check Box 49">
              <controlPr defaultSize="0" autoFill="0" autoLine="0" autoPict="0">
                <anchor moveWithCells="1">
                  <from>
                    <xdr:col>10</xdr:col>
                    <xdr:colOff>335280</xdr:colOff>
                    <xdr:row>27</xdr:row>
                    <xdr:rowOff>137160</xdr:rowOff>
                  </from>
                  <to>
                    <xdr:col>18</xdr:col>
                    <xdr:colOff>76200</xdr:colOff>
                    <xdr:row>29</xdr:row>
                    <xdr:rowOff>30480</xdr:rowOff>
                  </to>
                </anchor>
              </controlPr>
            </control>
          </mc:Choice>
        </mc:AlternateContent>
        <mc:AlternateContent xmlns:mc="http://schemas.openxmlformats.org/markup-compatibility/2006">
          <mc:Choice Requires="x14">
            <control shapeId="986162" r:id="rId52" name="Check Box 50">
              <controlPr defaultSize="0" autoFill="0" autoLine="0" autoPict="0">
                <anchor moveWithCells="1">
                  <from>
                    <xdr:col>10</xdr:col>
                    <xdr:colOff>335280</xdr:colOff>
                    <xdr:row>29</xdr:row>
                    <xdr:rowOff>137160</xdr:rowOff>
                  </from>
                  <to>
                    <xdr:col>19</xdr:col>
                    <xdr:colOff>121920</xdr:colOff>
                    <xdr:row>31</xdr:row>
                    <xdr:rowOff>30480</xdr:rowOff>
                  </to>
                </anchor>
              </controlPr>
            </control>
          </mc:Choice>
        </mc:AlternateContent>
        <mc:AlternateContent xmlns:mc="http://schemas.openxmlformats.org/markup-compatibility/2006">
          <mc:Choice Requires="x14">
            <control shapeId="986163" r:id="rId53" name="Check Box 51">
              <controlPr defaultSize="0" autoFill="0" autoLine="0" autoPict="0">
                <anchor moveWithCells="1">
                  <from>
                    <xdr:col>10</xdr:col>
                    <xdr:colOff>335280</xdr:colOff>
                    <xdr:row>28</xdr:row>
                    <xdr:rowOff>137160</xdr:rowOff>
                  </from>
                  <to>
                    <xdr:col>17</xdr:col>
                    <xdr:colOff>198120</xdr:colOff>
                    <xdr:row>30</xdr:row>
                    <xdr:rowOff>30480</xdr:rowOff>
                  </to>
                </anchor>
              </controlPr>
            </control>
          </mc:Choice>
        </mc:AlternateContent>
        <mc:AlternateContent xmlns:mc="http://schemas.openxmlformats.org/markup-compatibility/2006">
          <mc:Choice Requires="x14">
            <control shapeId="986164" r:id="rId54" name="Check Box 52">
              <controlPr defaultSize="0" autoFill="0" autoLine="0" autoPict="0">
                <anchor moveWithCells="1">
                  <from>
                    <xdr:col>11</xdr:col>
                    <xdr:colOff>342900</xdr:colOff>
                    <xdr:row>20</xdr:row>
                    <xdr:rowOff>144780</xdr:rowOff>
                  </from>
                  <to>
                    <xdr:col>12</xdr:col>
                    <xdr:colOff>365760</xdr:colOff>
                    <xdr:row>22</xdr:row>
                    <xdr:rowOff>38100</xdr:rowOff>
                  </to>
                </anchor>
              </controlPr>
            </control>
          </mc:Choice>
        </mc:AlternateContent>
        <mc:AlternateContent xmlns:mc="http://schemas.openxmlformats.org/markup-compatibility/2006">
          <mc:Choice Requires="x14">
            <control shapeId="986165" r:id="rId55" name="Check Box 53">
              <controlPr locked="0" defaultSize="0" autoFill="0" autoLine="0" autoPict="0">
                <anchor moveWithCells="1">
                  <from>
                    <xdr:col>3</xdr:col>
                    <xdr:colOff>22860</xdr:colOff>
                    <xdr:row>39</xdr:row>
                    <xdr:rowOff>121920</xdr:rowOff>
                  </from>
                  <to>
                    <xdr:col>7</xdr:col>
                    <xdr:colOff>99060</xdr:colOff>
                    <xdr:row>41</xdr:row>
                    <xdr:rowOff>22860</xdr:rowOff>
                  </to>
                </anchor>
              </controlPr>
            </control>
          </mc:Choice>
        </mc:AlternateContent>
        <mc:AlternateContent xmlns:mc="http://schemas.openxmlformats.org/markup-compatibility/2006">
          <mc:Choice Requires="x14">
            <control shapeId="986166" r:id="rId56" name="Check Box 54">
              <controlPr defaultSize="0" autoFill="0" autoLine="0" autoPict="0">
                <anchor moveWithCells="1">
                  <from>
                    <xdr:col>7</xdr:col>
                    <xdr:colOff>99060</xdr:colOff>
                    <xdr:row>39</xdr:row>
                    <xdr:rowOff>121920</xdr:rowOff>
                  </from>
                  <to>
                    <xdr:col>11</xdr:col>
                    <xdr:colOff>213360</xdr:colOff>
                    <xdr:row>41</xdr:row>
                    <xdr:rowOff>22860</xdr:rowOff>
                  </to>
                </anchor>
              </controlPr>
            </control>
          </mc:Choice>
        </mc:AlternateContent>
        <mc:AlternateContent xmlns:mc="http://schemas.openxmlformats.org/markup-compatibility/2006">
          <mc:Choice Requires="x14">
            <control shapeId="986167" r:id="rId57" name="Check Box 55">
              <controlPr defaultSize="0" autoFill="0" autoLine="0" autoPict="0">
                <anchor moveWithCells="1">
                  <from>
                    <xdr:col>11</xdr:col>
                    <xdr:colOff>182880</xdr:colOff>
                    <xdr:row>39</xdr:row>
                    <xdr:rowOff>137160</xdr:rowOff>
                  </from>
                  <to>
                    <xdr:col>14</xdr:col>
                    <xdr:colOff>213360</xdr:colOff>
                    <xdr:row>41</xdr:row>
                    <xdr:rowOff>30480</xdr:rowOff>
                  </to>
                </anchor>
              </controlPr>
            </control>
          </mc:Choice>
        </mc:AlternateContent>
        <mc:AlternateContent xmlns:mc="http://schemas.openxmlformats.org/markup-compatibility/2006">
          <mc:Choice Requires="x14">
            <control shapeId="986168" r:id="rId58" name="Check Box 56">
              <controlPr defaultSize="0" autoFill="0" autoLine="0" autoPict="0">
                <anchor moveWithCells="1">
                  <from>
                    <xdr:col>14</xdr:col>
                    <xdr:colOff>228600</xdr:colOff>
                    <xdr:row>39</xdr:row>
                    <xdr:rowOff>137160</xdr:rowOff>
                  </from>
                  <to>
                    <xdr:col>19</xdr:col>
                    <xdr:colOff>106680</xdr:colOff>
                    <xdr:row>41</xdr:row>
                    <xdr:rowOff>30480</xdr:rowOff>
                  </to>
                </anchor>
              </controlPr>
            </control>
          </mc:Choice>
        </mc:AlternateContent>
        <mc:AlternateContent xmlns:mc="http://schemas.openxmlformats.org/markup-compatibility/2006">
          <mc:Choice Requires="x14">
            <control shapeId="986169" r:id="rId59" name="Check Box 57">
              <controlPr defaultSize="0" autoFill="0" autoLine="0" autoPict="0">
                <anchor moveWithCells="1">
                  <from>
                    <xdr:col>9</xdr:col>
                    <xdr:colOff>175260</xdr:colOff>
                    <xdr:row>40</xdr:row>
                    <xdr:rowOff>137160</xdr:rowOff>
                  </from>
                  <to>
                    <xdr:col>10</xdr:col>
                    <xdr:colOff>190500</xdr:colOff>
                    <xdr:row>42</xdr:row>
                    <xdr:rowOff>30480</xdr:rowOff>
                  </to>
                </anchor>
              </controlPr>
            </control>
          </mc:Choice>
        </mc:AlternateContent>
        <mc:AlternateContent xmlns:mc="http://schemas.openxmlformats.org/markup-compatibility/2006">
          <mc:Choice Requires="x14">
            <control shapeId="986170" r:id="rId60" name="Check Box 58">
              <controlPr defaultSize="0" autoFill="0" autoLine="0" autoPict="0">
                <anchor moveWithCells="1">
                  <from>
                    <xdr:col>10</xdr:col>
                    <xdr:colOff>266700</xdr:colOff>
                    <xdr:row>40</xdr:row>
                    <xdr:rowOff>137160</xdr:rowOff>
                  </from>
                  <to>
                    <xdr:col>11</xdr:col>
                    <xdr:colOff>289560</xdr:colOff>
                    <xdr:row>42</xdr:row>
                    <xdr:rowOff>30480</xdr:rowOff>
                  </to>
                </anchor>
              </controlPr>
            </control>
          </mc:Choice>
        </mc:AlternateContent>
        <mc:AlternateContent xmlns:mc="http://schemas.openxmlformats.org/markup-compatibility/2006">
          <mc:Choice Requires="x14">
            <control shapeId="986171" r:id="rId61" name="Check Box 59">
              <controlPr defaultSize="0" autoFill="0" autoLine="0" autoPict="0">
                <anchor moveWithCells="1">
                  <from>
                    <xdr:col>9</xdr:col>
                    <xdr:colOff>0</xdr:colOff>
                    <xdr:row>50</xdr:row>
                    <xdr:rowOff>137160</xdr:rowOff>
                  </from>
                  <to>
                    <xdr:col>10</xdr:col>
                    <xdr:colOff>68580</xdr:colOff>
                    <xdr:row>52</xdr:row>
                    <xdr:rowOff>30480</xdr:rowOff>
                  </to>
                </anchor>
              </controlPr>
            </control>
          </mc:Choice>
        </mc:AlternateContent>
        <mc:AlternateContent xmlns:mc="http://schemas.openxmlformats.org/markup-compatibility/2006">
          <mc:Choice Requires="x14">
            <control shapeId="986172" r:id="rId62" name="Check Box 60">
              <controlPr defaultSize="0" autoFill="0" autoLine="0" autoPict="0">
                <anchor moveWithCells="1">
                  <from>
                    <xdr:col>10</xdr:col>
                    <xdr:colOff>175260</xdr:colOff>
                    <xdr:row>50</xdr:row>
                    <xdr:rowOff>137160</xdr:rowOff>
                  </from>
                  <to>
                    <xdr:col>11</xdr:col>
                    <xdr:colOff>190500</xdr:colOff>
                    <xdr:row>52</xdr:row>
                    <xdr:rowOff>30480</xdr:rowOff>
                  </to>
                </anchor>
              </controlPr>
            </control>
          </mc:Choice>
        </mc:AlternateContent>
        <mc:AlternateContent xmlns:mc="http://schemas.openxmlformats.org/markup-compatibility/2006">
          <mc:Choice Requires="x14">
            <control shapeId="986173" r:id="rId63" name="Check Box 61">
              <controlPr defaultSize="0" autoFill="0" autoLine="0" autoPict="0">
                <anchor moveWithCells="1">
                  <from>
                    <xdr:col>11</xdr:col>
                    <xdr:colOff>289560</xdr:colOff>
                    <xdr:row>50</xdr:row>
                    <xdr:rowOff>137160</xdr:rowOff>
                  </from>
                  <to>
                    <xdr:col>12</xdr:col>
                    <xdr:colOff>342900</xdr:colOff>
                    <xdr:row>52</xdr:row>
                    <xdr:rowOff>30480</xdr:rowOff>
                  </to>
                </anchor>
              </controlPr>
            </control>
          </mc:Choice>
        </mc:AlternateContent>
        <mc:AlternateContent xmlns:mc="http://schemas.openxmlformats.org/markup-compatibility/2006">
          <mc:Choice Requires="x14">
            <control shapeId="986174" r:id="rId64" name="Check Box 62">
              <controlPr defaultSize="0" autoFill="0" autoLine="0" autoPict="0">
                <anchor moveWithCells="1">
                  <from>
                    <xdr:col>4</xdr:col>
                    <xdr:colOff>327660</xdr:colOff>
                    <xdr:row>59</xdr:row>
                    <xdr:rowOff>121920</xdr:rowOff>
                  </from>
                  <to>
                    <xdr:col>6</xdr:col>
                    <xdr:colOff>297180</xdr:colOff>
                    <xdr:row>61</xdr:row>
                    <xdr:rowOff>22860</xdr:rowOff>
                  </to>
                </anchor>
              </controlPr>
            </control>
          </mc:Choice>
        </mc:AlternateContent>
        <mc:AlternateContent xmlns:mc="http://schemas.openxmlformats.org/markup-compatibility/2006">
          <mc:Choice Requires="x14">
            <control shapeId="986175" r:id="rId65" name="Check Box 63">
              <controlPr defaultSize="0" autoFill="0" autoLine="0" autoPict="0">
                <anchor moveWithCells="1">
                  <from>
                    <xdr:col>7</xdr:col>
                    <xdr:colOff>22860</xdr:colOff>
                    <xdr:row>59</xdr:row>
                    <xdr:rowOff>137160</xdr:rowOff>
                  </from>
                  <to>
                    <xdr:col>8</xdr:col>
                    <xdr:colOff>274320</xdr:colOff>
                    <xdr:row>61</xdr:row>
                    <xdr:rowOff>30480</xdr:rowOff>
                  </to>
                </anchor>
              </controlPr>
            </control>
          </mc:Choice>
        </mc:AlternateContent>
        <mc:AlternateContent xmlns:mc="http://schemas.openxmlformats.org/markup-compatibility/2006">
          <mc:Choice Requires="x14">
            <control shapeId="986177" r:id="rId66" name="Check Box 65">
              <controlPr defaultSize="0" autoFill="0" autoLine="0" autoPict="0">
                <anchor moveWithCells="1">
                  <from>
                    <xdr:col>11</xdr:col>
                    <xdr:colOff>342900</xdr:colOff>
                    <xdr:row>22</xdr:row>
                    <xdr:rowOff>114300</xdr:rowOff>
                  </from>
                  <to>
                    <xdr:col>12</xdr:col>
                    <xdr:colOff>365760</xdr:colOff>
                    <xdr:row>24</xdr:row>
                    <xdr:rowOff>30480</xdr:rowOff>
                  </to>
                </anchor>
              </controlPr>
            </control>
          </mc:Choice>
        </mc:AlternateContent>
        <mc:AlternateContent xmlns:mc="http://schemas.openxmlformats.org/markup-compatibility/2006">
          <mc:Choice Requires="x14">
            <control shapeId="986178" r:id="rId67" name="Check Box 66">
              <controlPr defaultSize="0" autoFill="0" autoLine="0" autoPict="0">
                <anchor moveWithCells="1">
                  <from>
                    <xdr:col>13</xdr:col>
                    <xdr:colOff>198120</xdr:colOff>
                    <xdr:row>22</xdr:row>
                    <xdr:rowOff>114300</xdr:rowOff>
                  </from>
                  <to>
                    <xdr:col>14</xdr:col>
                    <xdr:colOff>220980</xdr:colOff>
                    <xdr:row>24</xdr:row>
                    <xdr:rowOff>30480</xdr:rowOff>
                  </to>
                </anchor>
              </controlPr>
            </control>
          </mc:Choice>
        </mc:AlternateContent>
        <mc:AlternateContent xmlns:mc="http://schemas.openxmlformats.org/markup-compatibility/2006">
          <mc:Choice Requires="x14">
            <control shapeId="986179" r:id="rId68" name="Check Box 67">
              <controlPr defaultSize="0" autoFill="0" autoLine="0" autoPict="0">
                <anchor moveWithCells="1">
                  <from>
                    <xdr:col>15</xdr:col>
                    <xdr:colOff>60960</xdr:colOff>
                    <xdr:row>22</xdr:row>
                    <xdr:rowOff>114300</xdr:rowOff>
                  </from>
                  <to>
                    <xdr:col>16</xdr:col>
                    <xdr:colOff>76200</xdr:colOff>
                    <xdr:row>24</xdr:row>
                    <xdr:rowOff>30480</xdr:rowOff>
                  </to>
                </anchor>
              </controlPr>
            </control>
          </mc:Choice>
        </mc:AlternateContent>
        <mc:AlternateContent xmlns:mc="http://schemas.openxmlformats.org/markup-compatibility/2006">
          <mc:Choice Requires="x14">
            <control shapeId="986145" r:id="rId69" name="Check Box 33">
              <controlPr defaultSize="0" autoFill="0" autoLine="0" autoPict="0">
                <anchor moveWithCells="1">
                  <from>
                    <xdr:col>8</xdr:col>
                    <xdr:colOff>335280</xdr:colOff>
                    <xdr:row>59</xdr:row>
                    <xdr:rowOff>38100</xdr:rowOff>
                  </from>
                  <to>
                    <xdr:col>11</xdr:col>
                    <xdr:colOff>22860</xdr:colOff>
                    <xdr:row>61</xdr:row>
                    <xdr:rowOff>137160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7030A0"/>
  </sheetPr>
  <dimension ref="B1:D37"/>
  <sheetViews>
    <sheetView showGridLines="0" workbookViewId="0">
      <selection activeCell="D44" sqref="D44"/>
    </sheetView>
  </sheetViews>
  <sheetFormatPr defaultRowHeight="13.2" x14ac:dyDescent="0.25"/>
  <cols>
    <col min="1" max="1" width="2.33203125" customWidth="1"/>
    <col min="2" max="2" width="62.6640625" customWidth="1"/>
    <col min="3" max="3" width="2.6640625" customWidth="1"/>
    <col min="4" max="4" width="62.6640625" customWidth="1"/>
  </cols>
  <sheetData>
    <row r="1" spans="2:4" ht="9.75" customHeight="1" x14ac:dyDescent="0.25"/>
    <row r="2" spans="2:4" hidden="1" x14ac:dyDescent="0.25"/>
    <row r="3" spans="2:4" ht="5.25" customHeight="1" x14ac:dyDescent="0.25"/>
    <row r="4" spans="2:4" ht="17.399999999999999" x14ac:dyDescent="0.3">
      <c r="B4" s="299" t="s">
        <v>358</v>
      </c>
      <c r="D4" s="299" t="s">
        <v>359</v>
      </c>
    </row>
    <row r="5" spans="2:4" x14ac:dyDescent="0.25">
      <c r="B5" s="300" t="s">
        <v>360</v>
      </c>
      <c r="D5" s="300" t="s">
        <v>360</v>
      </c>
    </row>
    <row r="6" spans="2:4" x14ac:dyDescent="0.25">
      <c r="B6" s="301" t="s">
        <v>361</v>
      </c>
      <c r="D6" s="301" t="s">
        <v>362</v>
      </c>
    </row>
    <row r="7" spans="2:4" x14ac:dyDescent="0.25">
      <c r="B7" s="301" t="s">
        <v>363</v>
      </c>
      <c r="D7" s="301" t="s">
        <v>364</v>
      </c>
    </row>
    <row r="8" spans="2:4" x14ac:dyDescent="0.25">
      <c r="B8" s="301" t="s">
        <v>365</v>
      </c>
      <c r="D8" s="302" t="s">
        <v>366</v>
      </c>
    </row>
    <row r="9" spans="2:4" x14ac:dyDescent="0.25">
      <c r="B9" s="301" t="s">
        <v>367</v>
      </c>
      <c r="D9" s="302" t="s">
        <v>368</v>
      </c>
    </row>
    <row r="10" spans="2:4" x14ac:dyDescent="0.25">
      <c r="B10" s="301" t="s">
        <v>369</v>
      </c>
      <c r="D10" s="302" t="s">
        <v>370</v>
      </c>
    </row>
    <row r="11" spans="2:4" x14ac:dyDescent="0.25">
      <c r="B11" s="301" t="s">
        <v>371</v>
      </c>
      <c r="D11" s="302" t="s">
        <v>372</v>
      </c>
    </row>
    <row r="12" spans="2:4" x14ac:dyDescent="0.25">
      <c r="B12" s="301" t="s">
        <v>373</v>
      </c>
      <c r="D12" s="302" t="s">
        <v>374</v>
      </c>
    </row>
    <row r="13" spans="2:4" x14ac:dyDescent="0.25">
      <c r="B13" s="301" t="s">
        <v>375</v>
      </c>
      <c r="D13" s="302" t="s">
        <v>376</v>
      </c>
    </row>
    <row r="14" spans="2:4" x14ac:dyDescent="0.25">
      <c r="B14" s="301" t="s">
        <v>377</v>
      </c>
      <c r="D14" s="302" t="s">
        <v>378</v>
      </c>
    </row>
    <row r="15" spans="2:4" x14ac:dyDescent="0.25">
      <c r="B15" s="301" t="s">
        <v>379</v>
      </c>
      <c r="D15" s="302" t="s">
        <v>379</v>
      </c>
    </row>
    <row r="16" spans="2:4" x14ac:dyDescent="0.25">
      <c r="B16" s="303" t="s">
        <v>380</v>
      </c>
      <c r="D16" s="303" t="s">
        <v>380</v>
      </c>
    </row>
    <row r="17" spans="2:4" x14ac:dyDescent="0.25">
      <c r="B17" s="301" t="s">
        <v>381</v>
      </c>
      <c r="D17" s="301" t="s">
        <v>381</v>
      </c>
    </row>
    <row r="18" spans="2:4" x14ac:dyDescent="0.25">
      <c r="B18" s="301" t="s">
        <v>382</v>
      </c>
      <c r="D18" s="301" t="s">
        <v>382</v>
      </c>
    </row>
    <row r="19" spans="2:4" x14ac:dyDescent="0.25">
      <c r="B19" s="301" t="s">
        <v>383</v>
      </c>
      <c r="D19" s="301" t="s">
        <v>383</v>
      </c>
    </row>
    <row r="20" spans="2:4" x14ac:dyDescent="0.25">
      <c r="B20" s="301" t="s">
        <v>384</v>
      </c>
      <c r="D20" s="301" t="s">
        <v>384</v>
      </c>
    </row>
    <row r="21" spans="2:4" x14ac:dyDescent="0.25">
      <c r="B21" s="301" t="s">
        <v>385</v>
      </c>
      <c r="D21" s="301" t="s">
        <v>385</v>
      </c>
    </row>
    <row r="22" spans="2:4" x14ac:dyDescent="0.25">
      <c r="B22" s="301" t="s">
        <v>386</v>
      </c>
      <c r="D22" s="301" t="s">
        <v>386</v>
      </c>
    </row>
    <row r="23" spans="2:4" x14ac:dyDescent="0.25">
      <c r="B23" s="301" t="s">
        <v>387</v>
      </c>
      <c r="D23" s="301" t="s">
        <v>387</v>
      </c>
    </row>
    <row r="24" spans="2:4" x14ac:dyDescent="0.25">
      <c r="B24" s="301" t="s">
        <v>388</v>
      </c>
      <c r="D24" s="301" t="s">
        <v>388</v>
      </c>
    </row>
    <row r="25" spans="2:4" x14ac:dyDescent="0.25">
      <c r="B25" s="301" t="s">
        <v>389</v>
      </c>
      <c r="D25" s="301" t="s">
        <v>389</v>
      </c>
    </row>
    <row r="26" spans="2:4" x14ac:dyDescent="0.25">
      <c r="B26" s="301" t="s">
        <v>390</v>
      </c>
      <c r="D26" s="301" t="s">
        <v>391</v>
      </c>
    </row>
    <row r="27" spans="2:4" x14ac:dyDescent="0.25">
      <c r="B27" s="303" t="s">
        <v>392</v>
      </c>
      <c r="D27" s="303" t="s">
        <v>392</v>
      </c>
    </row>
    <row r="28" spans="2:4" x14ac:dyDescent="0.25">
      <c r="B28" s="301" t="s">
        <v>393</v>
      </c>
      <c r="D28" s="301" t="s">
        <v>393</v>
      </c>
    </row>
    <row r="29" spans="2:4" x14ac:dyDescent="0.25">
      <c r="B29" s="301" t="s">
        <v>394</v>
      </c>
      <c r="D29" s="301" t="s">
        <v>394</v>
      </c>
    </row>
    <row r="30" spans="2:4" x14ac:dyDescent="0.25">
      <c r="B30" s="301" t="s">
        <v>395</v>
      </c>
      <c r="D30" s="301" t="s">
        <v>395</v>
      </c>
    </row>
    <row r="31" spans="2:4" x14ac:dyDescent="0.25">
      <c r="B31" s="301" t="s">
        <v>396</v>
      </c>
      <c r="D31" s="301" t="s">
        <v>396</v>
      </c>
    </row>
    <row r="32" spans="2:4" x14ac:dyDescent="0.25">
      <c r="B32" s="301" t="s">
        <v>397</v>
      </c>
      <c r="D32" s="301" t="s">
        <v>397</v>
      </c>
    </row>
    <row r="33" spans="2:4" x14ac:dyDescent="0.25">
      <c r="B33" s="301" t="s">
        <v>398</v>
      </c>
      <c r="D33" s="301" t="s">
        <v>398</v>
      </c>
    </row>
    <row r="34" spans="2:4" x14ac:dyDescent="0.25">
      <c r="B34" s="301" t="s">
        <v>399</v>
      </c>
      <c r="D34" s="301" t="s">
        <v>399</v>
      </c>
    </row>
    <row r="35" spans="2:4" x14ac:dyDescent="0.25">
      <c r="B35" s="301" t="s">
        <v>400</v>
      </c>
      <c r="D35" s="301" t="s">
        <v>400</v>
      </c>
    </row>
    <row r="36" spans="2:4" x14ac:dyDescent="0.25">
      <c r="B36" s="301" t="s">
        <v>401</v>
      </c>
      <c r="D36" s="301" t="s">
        <v>401</v>
      </c>
    </row>
    <row r="37" spans="2:4" x14ac:dyDescent="0.25">
      <c r="B37" s="304" t="s">
        <v>402</v>
      </c>
      <c r="D37" s="304" t="s">
        <v>402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tint="0.34998626667073579"/>
  </sheetPr>
  <dimension ref="A1:Q29"/>
  <sheetViews>
    <sheetView showGridLines="0" zoomScaleNormal="100" workbookViewId="0">
      <selection activeCell="L13" sqref="L13:Q14"/>
    </sheetView>
  </sheetViews>
  <sheetFormatPr defaultRowHeight="13.2" x14ac:dyDescent="0.25"/>
  <cols>
    <col min="1" max="1" width="1.44140625" customWidth="1"/>
    <col min="3" max="3" width="42.44140625" customWidth="1"/>
    <col min="9" max="9" width="3.88671875" customWidth="1"/>
    <col min="10" max="17" width="10" customWidth="1"/>
  </cols>
  <sheetData>
    <row r="1" spans="1:17" ht="17.25" customHeight="1" x14ac:dyDescent="0.25">
      <c r="A1" s="666"/>
      <c r="B1" s="666"/>
      <c r="C1" s="666"/>
      <c r="D1" s="666"/>
      <c r="E1" s="666"/>
      <c r="F1" s="666"/>
      <c r="G1" s="666"/>
      <c r="H1" s="666"/>
    </row>
    <row r="2" spans="1:17" ht="18" customHeight="1" x14ac:dyDescent="0.25">
      <c r="A2" s="666"/>
      <c r="B2" s="666"/>
      <c r="C2" s="666"/>
      <c r="D2" s="666"/>
      <c r="E2" s="666"/>
      <c r="F2" s="666"/>
      <c r="G2" s="666"/>
      <c r="H2" s="666"/>
    </row>
    <row r="3" spans="1:17" x14ac:dyDescent="0.25">
      <c r="D3" s="334">
        <v>1</v>
      </c>
      <c r="E3" s="334">
        <v>2</v>
      </c>
      <c r="F3" s="334">
        <v>3</v>
      </c>
      <c r="G3" s="334">
        <v>4</v>
      </c>
      <c r="H3" s="334">
        <v>5</v>
      </c>
    </row>
    <row r="4" spans="1:17" ht="94.5" customHeight="1" x14ac:dyDescent="0.25">
      <c r="B4" s="667" t="s">
        <v>317</v>
      </c>
      <c r="C4" s="668"/>
      <c r="D4" s="329" t="s">
        <v>308</v>
      </c>
      <c r="E4" s="329" t="s">
        <v>309</v>
      </c>
      <c r="F4" s="330" t="s">
        <v>357</v>
      </c>
      <c r="G4" s="330" t="s">
        <v>310</v>
      </c>
      <c r="H4" s="330" t="s">
        <v>311</v>
      </c>
    </row>
    <row r="5" spans="1:17" ht="14.4" x14ac:dyDescent="0.25">
      <c r="B5" s="326">
        <v>1</v>
      </c>
      <c r="C5" s="327" t="s">
        <v>272</v>
      </c>
      <c r="D5" s="328" t="s">
        <v>4</v>
      </c>
      <c r="E5" s="328" t="s">
        <v>320</v>
      </c>
      <c r="F5" s="328" t="s">
        <v>320</v>
      </c>
      <c r="G5" s="328" t="s">
        <v>321</v>
      </c>
      <c r="H5" s="328" t="s">
        <v>320</v>
      </c>
      <c r="J5" s="672" t="s">
        <v>308</v>
      </c>
      <c r="K5" s="673"/>
      <c r="L5" s="674" t="s">
        <v>431</v>
      </c>
      <c r="M5" s="675"/>
      <c r="N5" s="675"/>
      <c r="O5" s="675"/>
      <c r="P5" s="675"/>
      <c r="Q5" s="676"/>
    </row>
    <row r="6" spans="1:17" ht="14.4" x14ac:dyDescent="0.25">
      <c r="B6" s="326">
        <v>2</v>
      </c>
      <c r="C6" s="327" t="s">
        <v>261</v>
      </c>
      <c r="D6" s="328" t="s">
        <v>4</v>
      </c>
      <c r="E6" s="328" t="s">
        <v>4</v>
      </c>
      <c r="F6" s="328" t="s">
        <v>320</v>
      </c>
      <c r="G6" s="328" t="s">
        <v>321</v>
      </c>
      <c r="H6" s="328" t="s">
        <v>320</v>
      </c>
      <c r="J6" s="673"/>
      <c r="K6" s="673"/>
      <c r="L6" s="677"/>
      <c r="M6" s="678"/>
      <c r="N6" s="678"/>
      <c r="O6" s="678"/>
      <c r="P6" s="678"/>
      <c r="Q6" s="679"/>
    </row>
    <row r="7" spans="1:17" ht="14.4" x14ac:dyDescent="0.25">
      <c r="B7" s="326">
        <v>3</v>
      </c>
      <c r="C7" s="327" t="s">
        <v>318</v>
      </c>
      <c r="D7" s="328" t="s">
        <v>4</v>
      </c>
      <c r="E7" s="328" t="s">
        <v>4</v>
      </c>
      <c r="F7" s="328" t="s">
        <v>320</v>
      </c>
      <c r="G7" s="328" t="s">
        <v>321</v>
      </c>
      <c r="H7" s="328" t="s">
        <v>320</v>
      </c>
      <c r="J7" s="672" t="s">
        <v>309</v>
      </c>
      <c r="K7" s="673"/>
      <c r="L7" s="674" t="s">
        <v>432</v>
      </c>
      <c r="M7" s="675"/>
      <c r="N7" s="675"/>
      <c r="O7" s="675"/>
      <c r="P7" s="675"/>
      <c r="Q7" s="676"/>
    </row>
    <row r="8" spans="1:17" ht="14.4" x14ac:dyDescent="0.25">
      <c r="B8" s="326">
        <v>4</v>
      </c>
      <c r="C8" s="327" t="s">
        <v>316</v>
      </c>
      <c r="D8" s="328" t="s">
        <v>4</v>
      </c>
      <c r="E8" s="328" t="s">
        <v>4</v>
      </c>
      <c r="F8" s="328" t="s">
        <v>320</v>
      </c>
      <c r="G8" s="328" t="s">
        <v>321</v>
      </c>
      <c r="H8" s="328" t="s">
        <v>320</v>
      </c>
      <c r="J8" s="673"/>
      <c r="K8" s="673"/>
      <c r="L8" s="677"/>
      <c r="M8" s="678"/>
      <c r="N8" s="678"/>
      <c r="O8" s="678"/>
      <c r="P8" s="678"/>
      <c r="Q8" s="679"/>
    </row>
    <row r="9" spans="1:17" ht="14.4" x14ac:dyDescent="0.25">
      <c r="B9" s="326">
        <v>5</v>
      </c>
      <c r="C9" s="327" t="s">
        <v>312</v>
      </c>
      <c r="D9" s="328" t="s">
        <v>4</v>
      </c>
      <c r="E9" s="328" t="s">
        <v>4</v>
      </c>
      <c r="F9" s="328" t="s">
        <v>320</v>
      </c>
      <c r="G9" s="328" t="s">
        <v>321</v>
      </c>
      <c r="H9" s="328" t="s">
        <v>320</v>
      </c>
      <c r="J9" s="672" t="s">
        <v>357</v>
      </c>
      <c r="K9" s="673"/>
      <c r="L9" s="674" t="s">
        <v>433</v>
      </c>
      <c r="M9" s="675"/>
      <c r="N9" s="675"/>
      <c r="O9" s="675"/>
      <c r="P9" s="675"/>
      <c r="Q9" s="676"/>
    </row>
    <row r="10" spans="1:17" ht="14.4" x14ac:dyDescent="0.25">
      <c r="B10" s="326">
        <v>6</v>
      </c>
      <c r="C10" s="327" t="s">
        <v>313</v>
      </c>
      <c r="D10" s="328" t="s">
        <v>4</v>
      </c>
      <c r="E10" s="328" t="s">
        <v>4</v>
      </c>
      <c r="F10" s="328" t="s">
        <v>320</v>
      </c>
      <c r="G10" s="328" t="s">
        <v>321</v>
      </c>
      <c r="H10" s="328" t="s">
        <v>320</v>
      </c>
      <c r="J10" s="673"/>
      <c r="K10" s="673"/>
      <c r="L10" s="677"/>
      <c r="M10" s="678"/>
      <c r="N10" s="678"/>
      <c r="O10" s="678"/>
      <c r="P10" s="678"/>
      <c r="Q10" s="679"/>
    </row>
    <row r="11" spans="1:17" ht="14.4" x14ac:dyDescent="0.25">
      <c r="B11" s="326">
        <v>7</v>
      </c>
      <c r="C11" s="327" t="s">
        <v>267</v>
      </c>
      <c r="D11" s="328" t="s">
        <v>4</v>
      </c>
      <c r="E11" s="328" t="s">
        <v>4</v>
      </c>
      <c r="F11" s="328" t="s">
        <v>320</v>
      </c>
      <c r="G11" s="328" t="s">
        <v>321</v>
      </c>
      <c r="H11" s="328" t="s">
        <v>320</v>
      </c>
      <c r="J11" s="672" t="s">
        <v>310</v>
      </c>
      <c r="K11" s="673"/>
      <c r="L11" s="674" t="s">
        <v>434</v>
      </c>
      <c r="M11" s="675"/>
      <c r="N11" s="675"/>
      <c r="O11" s="675"/>
      <c r="P11" s="675"/>
      <c r="Q11" s="676"/>
    </row>
    <row r="12" spans="1:17" ht="14.4" x14ac:dyDescent="0.25">
      <c r="B12" s="326">
        <v>8</v>
      </c>
      <c r="C12" s="327" t="s">
        <v>334</v>
      </c>
      <c r="D12" s="328" t="s">
        <v>4</v>
      </c>
      <c r="E12" s="328" t="s">
        <v>4</v>
      </c>
      <c r="F12" s="328" t="s">
        <v>320</v>
      </c>
      <c r="G12" s="328" t="s">
        <v>321</v>
      </c>
      <c r="H12" s="328" t="s">
        <v>320</v>
      </c>
      <c r="J12" s="673"/>
      <c r="K12" s="673"/>
      <c r="L12" s="677"/>
      <c r="M12" s="678"/>
      <c r="N12" s="678"/>
      <c r="O12" s="678"/>
      <c r="P12" s="678"/>
      <c r="Q12" s="679"/>
    </row>
    <row r="13" spans="1:17" ht="14.4" x14ac:dyDescent="0.25">
      <c r="B13" s="326">
        <v>9</v>
      </c>
      <c r="C13" s="327" t="s">
        <v>335</v>
      </c>
      <c r="D13" s="331" t="s">
        <v>4</v>
      </c>
      <c r="E13" s="331" t="s">
        <v>320</v>
      </c>
      <c r="F13" s="331" t="s">
        <v>320</v>
      </c>
      <c r="G13" s="331" t="s">
        <v>320</v>
      </c>
      <c r="H13" s="331" t="s">
        <v>320</v>
      </c>
      <c r="J13" s="672" t="s">
        <v>311</v>
      </c>
      <c r="K13" s="673"/>
      <c r="L13" s="674" t="s">
        <v>435</v>
      </c>
      <c r="M13" s="675"/>
      <c r="N13" s="675"/>
      <c r="O13" s="675"/>
      <c r="P13" s="675"/>
      <c r="Q13" s="676"/>
    </row>
    <row r="14" spans="1:17" ht="14.4" x14ac:dyDescent="0.25">
      <c r="B14" s="326">
        <v>10</v>
      </c>
      <c r="C14" s="327" t="s">
        <v>336</v>
      </c>
      <c r="D14" s="331" t="s">
        <v>4</v>
      </c>
      <c r="E14" s="331" t="s">
        <v>320</v>
      </c>
      <c r="F14" s="331" t="s">
        <v>320</v>
      </c>
      <c r="G14" s="331" t="s">
        <v>320</v>
      </c>
      <c r="H14" s="331" t="s">
        <v>320</v>
      </c>
      <c r="J14" s="673"/>
      <c r="K14" s="673"/>
      <c r="L14" s="677"/>
      <c r="M14" s="678"/>
      <c r="N14" s="678"/>
      <c r="O14" s="678"/>
      <c r="P14" s="678"/>
      <c r="Q14" s="679"/>
    </row>
    <row r="15" spans="1:17" ht="14.4" x14ac:dyDescent="0.25">
      <c r="B15" s="326">
        <v>11</v>
      </c>
      <c r="C15" s="327" t="s">
        <v>314</v>
      </c>
      <c r="D15" s="328" t="s">
        <v>4</v>
      </c>
      <c r="E15" s="328" t="s">
        <v>4</v>
      </c>
      <c r="F15" s="328" t="s">
        <v>320</v>
      </c>
      <c r="G15" s="328" t="s">
        <v>320</v>
      </c>
      <c r="H15" s="328" t="s">
        <v>320</v>
      </c>
    </row>
    <row r="16" spans="1:17" ht="14.4" x14ac:dyDescent="0.25">
      <c r="B16" s="326">
        <v>12</v>
      </c>
      <c r="C16" s="327" t="s">
        <v>264</v>
      </c>
      <c r="D16" s="328" t="s">
        <v>4</v>
      </c>
      <c r="E16" s="328" t="s">
        <v>320</v>
      </c>
      <c r="F16" s="328" t="s">
        <v>320</v>
      </c>
      <c r="G16" s="328" t="s">
        <v>321</v>
      </c>
      <c r="H16" s="328" t="s">
        <v>320</v>
      </c>
    </row>
    <row r="17" spans="2:12" ht="14.4" x14ac:dyDescent="0.25">
      <c r="B17" s="326">
        <v>13</v>
      </c>
      <c r="C17" s="327" t="s">
        <v>315</v>
      </c>
      <c r="D17" s="331" t="s">
        <v>320</v>
      </c>
      <c r="E17" s="331" t="s">
        <v>320</v>
      </c>
      <c r="F17" s="331" t="s">
        <v>320</v>
      </c>
      <c r="G17" s="331" t="s">
        <v>321</v>
      </c>
      <c r="H17" s="331" t="s">
        <v>320</v>
      </c>
    </row>
    <row r="18" spans="2:12" ht="14.4" x14ac:dyDescent="0.25">
      <c r="B18" s="326">
        <v>14</v>
      </c>
      <c r="C18" s="327" t="s">
        <v>337</v>
      </c>
      <c r="D18" s="328" t="s">
        <v>4</v>
      </c>
      <c r="E18" s="328" t="s">
        <v>320</v>
      </c>
      <c r="F18" s="328" t="s">
        <v>320</v>
      </c>
      <c r="G18" s="328" t="s">
        <v>320</v>
      </c>
      <c r="H18" s="328" t="s">
        <v>320</v>
      </c>
    </row>
    <row r="19" spans="2:12" ht="14.4" x14ac:dyDescent="0.25">
      <c r="B19" s="326">
        <v>15</v>
      </c>
      <c r="C19" s="327" t="s">
        <v>263</v>
      </c>
      <c r="D19" s="328" t="s">
        <v>4</v>
      </c>
      <c r="E19" s="328" t="s">
        <v>4</v>
      </c>
      <c r="F19" s="328" t="s">
        <v>4</v>
      </c>
      <c r="G19" s="328" t="s">
        <v>321</v>
      </c>
      <c r="H19" s="328" t="s">
        <v>4</v>
      </c>
    </row>
    <row r="20" spans="2:12" ht="14.4" x14ac:dyDescent="0.25">
      <c r="B20" s="326">
        <v>16</v>
      </c>
      <c r="C20" s="327" t="s">
        <v>255</v>
      </c>
      <c r="D20" s="328" t="s">
        <v>4</v>
      </c>
      <c r="E20" s="328" t="s">
        <v>4</v>
      </c>
      <c r="F20" s="328" t="s">
        <v>4</v>
      </c>
      <c r="G20" s="328" t="s">
        <v>321</v>
      </c>
      <c r="H20" s="328" t="s">
        <v>4</v>
      </c>
    </row>
    <row r="21" spans="2:12" ht="14.4" x14ac:dyDescent="0.25">
      <c r="B21" s="326">
        <v>17</v>
      </c>
      <c r="C21" s="327" t="s">
        <v>338</v>
      </c>
      <c r="D21" s="328" t="s">
        <v>4</v>
      </c>
      <c r="E21" s="328" t="s">
        <v>4</v>
      </c>
      <c r="F21" s="328" t="s">
        <v>320</v>
      </c>
      <c r="G21" s="328" t="s">
        <v>320</v>
      </c>
      <c r="H21" s="328" t="s">
        <v>320</v>
      </c>
    </row>
    <row r="22" spans="2:12" ht="14.4" x14ac:dyDescent="0.25">
      <c r="B22" s="326">
        <v>18</v>
      </c>
      <c r="C22" s="327" t="s">
        <v>3</v>
      </c>
      <c r="D22" s="331" t="s">
        <v>320</v>
      </c>
      <c r="E22" s="331" t="s">
        <v>320</v>
      </c>
      <c r="F22" s="331" t="s">
        <v>320</v>
      </c>
      <c r="G22" s="331" t="s">
        <v>320</v>
      </c>
      <c r="H22" s="331" t="s">
        <v>320</v>
      </c>
    </row>
    <row r="23" spans="2:12" ht="13.8" x14ac:dyDescent="0.25">
      <c r="B23" s="179"/>
      <c r="D23" s="179"/>
      <c r="F23" s="179"/>
    </row>
    <row r="24" spans="2:12" ht="13.8" x14ac:dyDescent="0.25">
      <c r="B24" s="179"/>
      <c r="D24" s="179"/>
      <c r="F24" s="179"/>
    </row>
    <row r="25" spans="2:12" ht="18" x14ac:dyDescent="0.25">
      <c r="B25" s="182" t="s">
        <v>4</v>
      </c>
      <c r="C25" s="669" t="s">
        <v>462</v>
      </c>
      <c r="D25" s="670"/>
      <c r="E25" s="670"/>
      <c r="F25" s="670"/>
      <c r="G25" s="670"/>
      <c r="H25" s="670"/>
      <c r="I25" s="670"/>
      <c r="J25" s="670"/>
      <c r="K25" s="670"/>
      <c r="L25" s="671"/>
    </row>
    <row r="26" spans="2:12" ht="18" x14ac:dyDescent="0.25">
      <c r="B26" s="182" t="s">
        <v>320</v>
      </c>
      <c r="C26" s="669" t="s">
        <v>463</v>
      </c>
      <c r="D26" s="670"/>
      <c r="E26" s="670"/>
      <c r="F26" s="670"/>
      <c r="G26" s="670"/>
      <c r="H26" s="670"/>
      <c r="I26" s="670"/>
      <c r="J26" s="670"/>
      <c r="K26" s="670"/>
      <c r="L26" s="671"/>
    </row>
    <row r="27" spans="2:12" ht="18" x14ac:dyDescent="0.25">
      <c r="B27" s="182" t="s">
        <v>321</v>
      </c>
      <c r="C27" s="669" t="s">
        <v>464</v>
      </c>
      <c r="D27" s="670"/>
      <c r="E27" s="670"/>
      <c r="F27" s="670"/>
      <c r="G27" s="670"/>
      <c r="H27" s="670"/>
      <c r="I27" s="670"/>
      <c r="J27" s="670"/>
      <c r="K27" s="670"/>
      <c r="L27" s="671"/>
    </row>
    <row r="28" spans="2:12" ht="18" x14ac:dyDescent="0.35">
      <c r="B28" s="332"/>
      <c r="C28" s="669" t="s">
        <v>438</v>
      </c>
      <c r="D28" s="670"/>
      <c r="E28" s="670"/>
      <c r="F28" s="670"/>
      <c r="G28" s="670"/>
      <c r="H28" s="670"/>
      <c r="I28" s="670"/>
      <c r="J28" s="670"/>
      <c r="K28" s="670"/>
      <c r="L28" s="671"/>
    </row>
    <row r="29" spans="2:12" ht="18.75" customHeight="1" x14ac:dyDescent="0.25"/>
  </sheetData>
  <sheetProtection selectLockedCells="1"/>
  <mergeCells count="16">
    <mergeCell ref="A1:H2"/>
    <mergeCell ref="B4:C4"/>
    <mergeCell ref="C26:L26"/>
    <mergeCell ref="C27:L27"/>
    <mergeCell ref="C28:L28"/>
    <mergeCell ref="J5:K6"/>
    <mergeCell ref="J7:K8"/>
    <mergeCell ref="J9:K10"/>
    <mergeCell ref="J11:K12"/>
    <mergeCell ref="J13:K14"/>
    <mergeCell ref="L5:Q6"/>
    <mergeCell ref="L7:Q8"/>
    <mergeCell ref="L9:Q10"/>
    <mergeCell ref="L11:Q12"/>
    <mergeCell ref="L13:Q14"/>
    <mergeCell ref="C25:L25"/>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1"/>
  </sheetPr>
  <dimension ref="A1:D18"/>
  <sheetViews>
    <sheetView showGridLines="0" workbookViewId="0">
      <selection activeCell="C28" sqref="C28"/>
    </sheetView>
  </sheetViews>
  <sheetFormatPr defaultColWidth="9.109375" defaultRowHeight="13.2" x14ac:dyDescent="0.25"/>
  <cols>
    <col min="1" max="2" width="14.5546875" style="4" customWidth="1"/>
    <col min="3" max="3" width="46.88671875" style="161" customWidth="1"/>
    <col min="4" max="4" width="16.88671875" style="4" customWidth="1"/>
    <col min="5" max="16384" width="9.109375" style="161"/>
  </cols>
  <sheetData>
    <row r="1" spans="1:4" x14ac:dyDescent="0.25">
      <c r="A1" s="1013" t="s">
        <v>333</v>
      </c>
      <c r="B1" s="1013"/>
      <c r="C1" s="1013"/>
      <c r="D1" s="1013"/>
    </row>
    <row r="2" spans="1:4" x14ac:dyDescent="0.25">
      <c r="A2" s="1013"/>
      <c r="B2" s="1013"/>
      <c r="C2" s="1013"/>
      <c r="D2" s="1013"/>
    </row>
    <row r="3" spans="1:4" ht="21.75" customHeight="1" x14ac:dyDescent="0.25">
      <c r="A3" s="1014"/>
      <c r="B3" s="1014"/>
      <c r="C3" s="1014"/>
      <c r="D3" s="1014"/>
    </row>
    <row r="4" spans="1:4" s="157" customFormat="1" ht="25.5" customHeight="1" x14ac:dyDescent="0.25">
      <c r="A4" s="180" t="s">
        <v>274</v>
      </c>
      <c r="B4" s="180" t="s">
        <v>352</v>
      </c>
      <c r="C4" s="181" t="s">
        <v>277</v>
      </c>
      <c r="D4" s="180" t="s">
        <v>275</v>
      </c>
    </row>
    <row r="5" spans="1:4" x14ac:dyDescent="0.25">
      <c r="A5" s="295" t="s">
        <v>353</v>
      </c>
      <c r="B5" s="158">
        <v>41683</v>
      </c>
      <c r="C5" s="159" t="s">
        <v>332</v>
      </c>
      <c r="D5" s="160" t="s">
        <v>276</v>
      </c>
    </row>
    <row r="6" spans="1:4" ht="26.4" x14ac:dyDescent="0.25">
      <c r="A6" s="296" t="s">
        <v>355</v>
      </c>
      <c r="B6" s="158">
        <v>41690</v>
      </c>
      <c r="C6" s="162" t="s">
        <v>356</v>
      </c>
      <c r="D6" s="160" t="s">
        <v>276</v>
      </c>
    </row>
    <row r="7" spans="1:4" ht="26.4" x14ac:dyDescent="0.25">
      <c r="A7" s="296" t="s">
        <v>403</v>
      </c>
      <c r="B7" s="158">
        <v>41694</v>
      </c>
      <c r="C7" s="162" t="s">
        <v>404</v>
      </c>
      <c r="D7" s="160" t="s">
        <v>276</v>
      </c>
    </row>
    <row r="8" spans="1:4" x14ac:dyDescent="0.25">
      <c r="A8" s="296"/>
      <c r="B8" s="158"/>
      <c r="C8" s="159"/>
      <c r="D8" s="160"/>
    </row>
    <row r="9" spans="1:4" x14ac:dyDescent="0.25">
      <c r="A9" s="296"/>
      <c r="B9" s="158"/>
      <c r="C9" s="159"/>
      <c r="D9" s="160"/>
    </row>
    <row r="10" spans="1:4" x14ac:dyDescent="0.25">
      <c r="A10" s="296"/>
      <c r="B10" s="158"/>
      <c r="C10" s="159"/>
      <c r="D10" s="160"/>
    </row>
    <row r="11" spans="1:4" x14ac:dyDescent="0.25">
      <c r="A11" s="296"/>
      <c r="B11" s="158"/>
      <c r="C11" s="162"/>
      <c r="D11" s="160"/>
    </row>
    <row r="12" spans="1:4" x14ac:dyDescent="0.25">
      <c r="A12" s="296"/>
      <c r="B12" s="158"/>
      <c r="C12" s="159"/>
      <c r="D12" s="160"/>
    </row>
    <row r="13" spans="1:4" x14ac:dyDescent="0.25">
      <c r="A13" s="296"/>
      <c r="B13" s="158"/>
      <c r="C13" s="159"/>
      <c r="D13" s="160"/>
    </row>
    <row r="14" spans="1:4" x14ac:dyDescent="0.25">
      <c r="A14" s="296"/>
      <c r="B14" s="158"/>
      <c r="C14" s="159"/>
      <c r="D14" s="160"/>
    </row>
    <row r="15" spans="1:4" x14ac:dyDescent="0.25">
      <c r="A15" s="296"/>
      <c r="B15" s="160"/>
      <c r="C15" s="159"/>
      <c r="D15" s="160"/>
    </row>
    <row r="17" spans="1:4" x14ac:dyDescent="0.25">
      <c r="A17" s="4" t="s">
        <v>354</v>
      </c>
      <c r="C17" s="1015"/>
      <c r="D17" s="1015"/>
    </row>
    <row r="18" spans="1:4" x14ac:dyDescent="0.25">
      <c r="C18" s="1015"/>
      <c r="D18" s="1015"/>
    </row>
  </sheetData>
  <mergeCells count="2">
    <mergeCell ref="A1:D3"/>
    <mergeCell ref="C17:D18"/>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1" tint="0.34998626667073579"/>
    <pageSetUpPr fitToPage="1"/>
  </sheetPr>
  <dimension ref="B1:AE90"/>
  <sheetViews>
    <sheetView showGridLines="0" zoomScaleNormal="100" workbookViewId="0">
      <selection activeCell="W5" sqref="W5"/>
    </sheetView>
  </sheetViews>
  <sheetFormatPr defaultRowHeight="13.2" x14ac:dyDescent="0.25"/>
  <cols>
    <col min="1" max="1" width="1.33203125" style="135" customWidth="1"/>
    <col min="2" max="2" width="4.33203125" style="163" customWidth="1"/>
    <col min="3" max="4" width="4.33203125" style="135" customWidth="1"/>
    <col min="5" max="5" width="2.5546875" style="135" customWidth="1"/>
    <col min="6" max="6" width="5.88671875" style="135" customWidth="1"/>
    <col min="7" max="18" width="4.33203125" style="135" customWidth="1"/>
    <col min="19" max="19" width="6.6640625" style="135" customWidth="1"/>
    <col min="20" max="20" width="4.5546875" style="135" customWidth="1"/>
    <col min="21" max="21" width="5.44140625" style="135" customWidth="1"/>
    <col min="22" max="22" width="9.109375" style="135"/>
    <col min="23" max="23" width="7.33203125" style="135" customWidth="1"/>
    <col min="24" max="24" width="9.6640625" style="135" customWidth="1"/>
    <col min="25" max="25" width="1.44140625" style="135" customWidth="1"/>
    <col min="26" max="256" width="9.109375" style="135"/>
    <col min="257" max="257" width="1.33203125" style="135" customWidth="1"/>
    <col min="258" max="260" width="4.33203125" style="135" customWidth="1"/>
    <col min="261" max="261" width="2.5546875" style="135" customWidth="1"/>
    <col min="262" max="262" width="5.88671875" style="135" customWidth="1"/>
    <col min="263" max="274" width="4.33203125" style="135" customWidth="1"/>
    <col min="275" max="275" width="6.6640625" style="135" customWidth="1"/>
    <col min="276" max="276" width="4.5546875" style="135" customWidth="1"/>
    <col min="277" max="277" width="5.44140625" style="135" customWidth="1"/>
    <col min="278" max="278" width="9.109375" style="135"/>
    <col min="279" max="279" width="7.33203125" style="135" customWidth="1"/>
    <col min="280" max="280" width="9.6640625" style="135" customWidth="1"/>
    <col min="281" max="281" width="1.44140625" style="135" customWidth="1"/>
    <col min="282" max="512" width="9.109375" style="135"/>
    <col min="513" max="513" width="1.33203125" style="135" customWidth="1"/>
    <col min="514" max="516" width="4.33203125" style="135" customWidth="1"/>
    <col min="517" max="517" width="2.5546875" style="135" customWidth="1"/>
    <col min="518" max="518" width="5.88671875" style="135" customWidth="1"/>
    <col min="519" max="530" width="4.33203125" style="135" customWidth="1"/>
    <col min="531" max="531" width="6.6640625" style="135" customWidth="1"/>
    <col min="532" max="532" width="4.5546875" style="135" customWidth="1"/>
    <col min="533" max="533" width="5.44140625" style="135" customWidth="1"/>
    <col min="534" max="534" width="9.109375" style="135"/>
    <col min="535" max="535" width="7.33203125" style="135" customWidth="1"/>
    <col min="536" max="536" width="9.6640625" style="135" customWidth="1"/>
    <col min="537" max="537" width="1.44140625" style="135" customWidth="1"/>
    <col min="538" max="768" width="9.109375" style="135"/>
    <col min="769" max="769" width="1.33203125" style="135" customWidth="1"/>
    <col min="770" max="772" width="4.33203125" style="135" customWidth="1"/>
    <col min="773" max="773" width="2.5546875" style="135" customWidth="1"/>
    <col min="774" max="774" width="5.88671875" style="135" customWidth="1"/>
    <col min="775" max="786" width="4.33203125" style="135" customWidth="1"/>
    <col min="787" max="787" width="6.6640625" style="135" customWidth="1"/>
    <col min="788" max="788" width="4.5546875" style="135" customWidth="1"/>
    <col min="789" max="789" width="5.44140625" style="135" customWidth="1"/>
    <col min="790" max="790" width="9.109375" style="135"/>
    <col min="791" max="791" width="7.33203125" style="135" customWidth="1"/>
    <col min="792" max="792" width="9.6640625" style="135" customWidth="1"/>
    <col min="793" max="793" width="1.44140625" style="135" customWidth="1"/>
    <col min="794" max="1024" width="9.109375" style="135"/>
    <col min="1025" max="1025" width="1.33203125" style="135" customWidth="1"/>
    <col min="1026" max="1028" width="4.33203125" style="135" customWidth="1"/>
    <col min="1029" max="1029" width="2.5546875" style="135" customWidth="1"/>
    <col min="1030" max="1030" width="5.88671875" style="135" customWidth="1"/>
    <col min="1031" max="1042" width="4.33203125" style="135" customWidth="1"/>
    <col min="1043" max="1043" width="6.6640625" style="135" customWidth="1"/>
    <col min="1044" max="1044" width="4.5546875" style="135" customWidth="1"/>
    <col min="1045" max="1045" width="5.44140625" style="135" customWidth="1"/>
    <col min="1046" max="1046" width="9.109375" style="135"/>
    <col min="1047" max="1047" width="7.33203125" style="135" customWidth="1"/>
    <col min="1048" max="1048" width="9.6640625" style="135" customWidth="1"/>
    <col min="1049" max="1049" width="1.44140625" style="135" customWidth="1"/>
    <col min="1050" max="1280" width="9.109375" style="135"/>
    <col min="1281" max="1281" width="1.33203125" style="135" customWidth="1"/>
    <col min="1282" max="1284" width="4.33203125" style="135" customWidth="1"/>
    <col min="1285" max="1285" width="2.5546875" style="135" customWidth="1"/>
    <col min="1286" max="1286" width="5.88671875" style="135" customWidth="1"/>
    <col min="1287" max="1298" width="4.33203125" style="135" customWidth="1"/>
    <col min="1299" max="1299" width="6.6640625" style="135" customWidth="1"/>
    <col min="1300" max="1300" width="4.5546875" style="135" customWidth="1"/>
    <col min="1301" max="1301" width="5.44140625" style="135" customWidth="1"/>
    <col min="1302" max="1302" width="9.109375" style="135"/>
    <col min="1303" max="1303" width="7.33203125" style="135" customWidth="1"/>
    <col min="1304" max="1304" width="9.6640625" style="135" customWidth="1"/>
    <col min="1305" max="1305" width="1.44140625" style="135" customWidth="1"/>
    <col min="1306" max="1536" width="9.109375" style="135"/>
    <col min="1537" max="1537" width="1.33203125" style="135" customWidth="1"/>
    <col min="1538" max="1540" width="4.33203125" style="135" customWidth="1"/>
    <col min="1541" max="1541" width="2.5546875" style="135" customWidth="1"/>
    <col min="1542" max="1542" width="5.88671875" style="135" customWidth="1"/>
    <col min="1543" max="1554" width="4.33203125" style="135" customWidth="1"/>
    <col min="1555" max="1555" width="6.6640625" style="135" customWidth="1"/>
    <col min="1556" max="1556" width="4.5546875" style="135" customWidth="1"/>
    <col min="1557" max="1557" width="5.44140625" style="135" customWidth="1"/>
    <col min="1558" max="1558" width="9.109375" style="135"/>
    <col min="1559" max="1559" width="7.33203125" style="135" customWidth="1"/>
    <col min="1560" max="1560" width="9.6640625" style="135" customWidth="1"/>
    <col min="1561" max="1561" width="1.44140625" style="135" customWidth="1"/>
    <col min="1562" max="1792" width="9.109375" style="135"/>
    <col min="1793" max="1793" width="1.33203125" style="135" customWidth="1"/>
    <col min="1794" max="1796" width="4.33203125" style="135" customWidth="1"/>
    <col min="1797" max="1797" width="2.5546875" style="135" customWidth="1"/>
    <col min="1798" max="1798" width="5.88671875" style="135" customWidth="1"/>
    <col min="1799" max="1810" width="4.33203125" style="135" customWidth="1"/>
    <col min="1811" max="1811" width="6.6640625" style="135" customWidth="1"/>
    <col min="1812" max="1812" width="4.5546875" style="135" customWidth="1"/>
    <col min="1813" max="1813" width="5.44140625" style="135" customWidth="1"/>
    <col min="1814" max="1814" width="9.109375" style="135"/>
    <col min="1815" max="1815" width="7.33203125" style="135" customWidth="1"/>
    <col min="1816" max="1816" width="9.6640625" style="135" customWidth="1"/>
    <col min="1817" max="1817" width="1.44140625" style="135" customWidth="1"/>
    <col min="1818" max="2048" width="9.109375" style="135"/>
    <col min="2049" max="2049" width="1.33203125" style="135" customWidth="1"/>
    <col min="2050" max="2052" width="4.33203125" style="135" customWidth="1"/>
    <col min="2053" max="2053" width="2.5546875" style="135" customWidth="1"/>
    <col min="2054" max="2054" width="5.88671875" style="135" customWidth="1"/>
    <col min="2055" max="2066" width="4.33203125" style="135" customWidth="1"/>
    <col min="2067" max="2067" width="6.6640625" style="135" customWidth="1"/>
    <col min="2068" max="2068" width="4.5546875" style="135" customWidth="1"/>
    <col min="2069" max="2069" width="5.44140625" style="135" customWidth="1"/>
    <col min="2070" max="2070" width="9.109375" style="135"/>
    <col min="2071" max="2071" width="7.33203125" style="135" customWidth="1"/>
    <col min="2072" max="2072" width="9.6640625" style="135" customWidth="1"/>
    <col min="2073" max="2073" width="1.44140625" style="135" customWidth="1"/>
    <col min="2074" max="2304" width="9.109375" style="135"/>
    <col min="2305" max="2305" width="1.33203125" style="135" customWidth="1"/>
    <col min="2306" max="2308" width="4.33203125" style="135" customWidth="1"/>
    <col min="2309" max="2309" width="2.5546875" style="135" customWidth="1"/>
    <col min="2310" max="2310" width="5.88671875" style="135" customWidth="1"/>
    <col min="2311" max="2322" width="4.33203125" style="135" customWidth="1"/>
    <col min="2323" max="2323" width="6.6640625" style="135" customWidth="1"/>
    <col min="2324" max="2324" width="4.5546875" style="135" customWidth="1"/>
    <col min="2325" max="2325" width="5.44140625" style="135" customWidth="1"/>
    <col min="2326" max="2326" width="9.109375" style="135"/>
    <col min="2327" max="2327" width="7.33203125" style="135" customWidth="1"/>
    <col min="2328" max="2328" width="9.6640625" style="135" customWidth="1"/>
    <col min="2329" max="2329" width="1.44140625" style="135" customWidth="1"/>
    <col min="2330" max="2560" width="9.109375" style="135"/>
    <col min="2561" max="2561" width="1.33203125" style="135" customWidth="1"/>
    <col min="2562" max="2564" width="4.33203125" style="135" customWidth="1"/>
    <col min="2565" max="2565" width="2.5546875" style="135" customWidth="1"/>
    <col min="2566" max="2566" width="5.88671875" style="135" customWidth="1"/>
    <col min="2567" max="2578" width="4.33203125" style="135" customWidth="1"/>
    <col min="2579" max="2579" width="6.6640625" style="135" customWidth="1"/>
    <col min="2580" max="2580" width="4.5546875" style="135" customWidth="1"/>
    <col min="2581" max="2581" width="5.44140625" style="135" customWidth="1"/>
    <col min="2582" max="2582" width="9.109375" style="135"/>
    <col min="2583" max="2583" width="7.33203125" style="135" customWidth="1"/>
    <col min="2584" max="2584" width="9.6640625" style="135" customWidth="1"/>
    <col min="2585" max="2585" width="1.44140625" style="135" customWidth="1"/>
    <col min="2586" max="2816" width="9.109375" style="135"/>
    <col min="2817" max="2817" width="1.33203125" style="135" customWidth="1"/>
    <col min="2818" max="2820" width="4.33203125" style="135" customWidth="1"/>
    <col min="2821" max="2821" width="2.5546875" style="135" customWidth="1"/>
    <col min="2822" max="2822" width="5.88671875" style="135" customWidth="1"/>
    <col min="2823" max="2834" width="4.33203125" style="135" customWidth="1"/>
    <col min="2835" max="2835" width="6.6640625" style="135" customWidth="1"/>
    <col min="2836" max="2836" width="4.5546875" style="135" customWidth="1"/>
    <col min="2837" max="2837" width="5.44140625" style="135" customWidth="1"/>
    <col min="2838" max="2838" width="9.109375" style="135"/>
    <col min="2839" max="2839" width="7.33203125" style="135" customWidth="1"/>
    <col min="2840" max="2840" width="9.6640625" style="135" customWidth="1"/>
    <col min="2841" max="2841" width="1.44140625" style="135" customWidth="1"/>
    <col min="2842" max="3072" width="9.109375" style="135"/>
    <col min="3073" max="3073" width="1.33203125" style="135" customWidth="1"/>
    <col min="3074" max="3076" width="4.33203125" style="135" customWidth="1"/>
    <col min="3077" max="3077" width="2.5546875" style="135" customWidth="1"/>
    <col min="3078" max="3078" width="5.88671875" style="135" customWidth="1"/>
    <col min="3079" max="3090" width="4.33203125" style="135" customWidth="1"/>
    <col min="3091" max="3091" width="6.6640625" style="135" customWidth="1"/>
    <col min="3092" max="3092" width="4.5546875" style="135" customWidth="1"/>
    <col min="3093" max="3093" width="5.44140625" style="135" customWidth="1"/>
    <col min="3094" max="3094" width="9.109375" style="135"/>
    <col min="3095" max="3095" width="7.33203125" style="135" customWidth="1"/>
    <col min="3096" max="3096" width="9.6640625" style="135" customWidth="1"/>
    <col min="3097" max="3097" width="1.44140625" style="135" customWidth="1"/>
    <col min="3098" max="3328" width="9.109375" style="135"/>
    <col min="3329" max="3329" width="1.33203125" style="135" customWidth="1"/>
    <col min="3330" max="3332" width="4.33203125" style="135" customWidth="1"/>
    <col min="3333" max="3333" width="2.5546875" style="135" customWidth="1"/>
    <col min="3334" max="3334" width="5.88671875" style="135" customWidth="1"/>
    <col min="3335" max="3346" width="4.33203125" style="135" customWidth="1"/>
    <col min="3347" max="3347" width="6.6640625" style="135" customWidth="1"/>
    <col min="3348" max="3348" width="4.5546875" style="135" customWidth="1"/>
    <col min="3349" max="3349" width="5.44140625" style="135" customWidth="1"/>
    <col min="3350" max="3350" width="9.109375" style="135"/>
    <col min="3351" max="3351" width="7.33203125" style="135" customWidth="1"/>
    <col min="3352" max="3352" width="9.6640625" style="135" customWidth="1"/>
    <col min="3353" max="3353" width="1.44140625" style="135" customWidth="1"/>
    <col min="3354" max="3584" width="9.109375" style="135"/>
    <col min="3585" max="3585" width="1.33203125" style="135" customWidth="1"/>
    <col min="3586" max="3588" width="4.33203125" style="135" customWidth="1"/>
    <col min="3589" max="3589" width="2.5546875" style="135" customWidth="1"/>
    <col min="3590" max="3590" width="5.88671875" style="135" customWidth="1"/>
    <col min="3591" max="3602" width="4.33203125" style="135" customWidth="1"/>
    <col min="3603" max="3603" width="6.6640625" style="135" customWidth="1"/>
    <col min="3604" max="3604" width="4.5546875" style="135" customWidth="1"/>
    <col min="3605" max="3605" width="5.44140625" style="135" customWidth="1"/>
    <col min="3606" max="3606" width="9.109375" style="135"/>
    <col min="3607" max="3607" width="7.33203125" style="135" customWidth="1"/>
    <col min="3608" max="3608" width="9.6640625" style="135" customWidth="1"/>
    <col min="3609" max="3609" width="1.44140625" style="135" customWidth="1"/>
    <col min="3610" max="3840" width="9.109375" style="135"/>
    <col min="3841" max="3841" width="1.33203125" style="135" customWidth="1"/>
    <col min="3842" max="3844" width="4.33203125" style="135" customWidth="1"/>
    <col min="3845" max="3845" width="2.5546875" style="135" customWidth="1"/>
    <col min="3846" max="3846" width="5.88671875" style="135" customWidth="1"/>
    <col min="3847" max="3858" width="4.33203125" style="135" customWidth="1"/>
    <col min="3859" max="3859" width="6.6640625" style="135" customWidth="1"/>
    <col min="3860" max="3860" width="4.5546875" style="135" customWidth="1"/>
    <col min="3861" max="3861" width="5.44140625" style="135" customWidth="1"/>
    <col min="3862" max="3862" width="9.109375" style="135"/>
    <col min="3863" max="3863" width="7.33203125" style="135" customWidth="1"/>
    <col min="3864" max="3864" width="9.6640625" style="135" customWidth="1"/>
    <col min="3865" max="3865" width="1.44140625" style="135" customWidth="1"/>
    <col min="3866" max="4096" width="9.109375" style="135"/>
    <col min="4097" max="4097" width="1.33203125" style="135" customWidth="1"/>
    <col min="4098" max="4100" width="4.33203125" style="135" customWidth="1"/>
    <col min="4101" max="4101" width="2.5546875" style="135" customWidth="1"/>
    <col min="4102" max="4102" width="5.88671875" style="135" customWidth="1"/>
    <col min="4103" max="4114" width="4.33203125" style="135" customWidth="1"/>
    <col min="4115" max="4115" width="6.6640625" style="135" customWidth="1"/>
    <col min="4116" max="4116" width="4.5546875" style="135" customWidth="1"/>
    <col min="4117" max="4117" width="5.44140625" style="135" customWidth="1"/>
    <col min="4118" max="4118" width="9.109375" style="135"/>
    <col min="4119" max="4119" width="7.33203125" style="135" customWidth="1"/>
    <col min="4120" max="4120" width="9.6640625" style="135" customWidth="1"/>
    <col min="4121" max="4121" width="1.44140625" style="135" customWidth="1"/>
    <col min="4122" max="4352" width="9.109375" style="135"/>
    <col min="4353" max="4353" width="1.33203125" style="135" customWidth="1"/>
    <col min="4354" max="4356" width="4.33203125" style="135" customWidth="1"/>
    <col min="4357" max="4357" width="2.5546875" style="135" customWidth="1"/>
    <col min="4358" max="4358" width="5.88671875" style="135" customWidth="1"/>
    <col min="4359" max="4370" width="4.33203125" style="135" customWidth="1"/>
    <col min="4371" max="4371" width="6.6640625" style="135" customWidth="1"/>
    <col min="4372" max="4372" width="4.5546875" style="135" customWidth="1"/>
    <col min="4373" max="4373" width="5.44140625" style="135" customWidth="1"/>
    <col min="4374" max="4374" width="9.109375" style="135"/>
    <col min="4375" max="4375" width="7.33203125" style="135" customWidth="1"/>
    <col min="4376" max="4376" width="9.6640625" style="135" customWidth="1"/>
    <col min="4377" max="4377" width="1.44140625" style="135" customWidth="1"/>
    <col min="4378" max="4608" width="9.109375" style="135"/>
    <col min="4609" max="4609" width="1.33203125" style="135" customWidth="1"/>
    <col min="4610" max="4612" width="4.33203125" style="135" customWidth="1"/>
    <col min="4613" max="4613" width="2.5546875" style="135" customWidth="1"/>
    <col min="4614" max="4614" width="5.88671875" style="135" customWidth="1"/>
    <col min="4615" max="4626" width="4.33203125" style="135" customWidth="1"/>
    <col min="4627" max="4627" width="6.6640625" style="135" customWidth="1"/>
    <col min="4628" max="4628" width="4.5546875" style="135" customWidth="1"/>
    <col min="4629" max="4629" width="5.44140625" style="135" customWidth="1"/>
    <col min="4630" max="4630" width="9.109375" style="135"/>
    <col min="4631" max="4631" width="7.33203125" style="135" customWidth="1"/>
    <col min="4632" max="4632" width="9.6640625" style="135" customWidth="1"/>
    <col min="4633" max="4633" width="1.44140625" style="135" customWidth="1"/>
    <col min="4634" max="4864" width="9.109375" style="135"/>
    <col min="4865" max="4865" width="1.33203125" style="135" customWidth="1"/>
    <col min="4866" max="4868" width="4.33203125" style="135" customWidth="1"/>
    <col min="4869" max="4869" width="2.5546875" style="135" customWidth="1"/>
    <col min="4870" max="4870" width="5.88671875" style="135" customWidth="1"/>
    <col min="4871" max="4882" width="4.33203125" style="135" customWidth="1"/>
    <col min="4883" max="4883" width="6.6640625" style="135" customWidth="1"/>
    <col min="4884" max="4884" width="4.5546875" style="135" customWidth="1"/>
    <col min="4885" max="4885" width="5.44140625" style="135" customWidth="1"/>
    <col min="4886" max="4886" width="9.109375" style="135"/>
    <col min="4887" max="4887" width="7.33203125" style="135" customWidth="1"/>
    <col min="4888" max="4888" width="9.6640625" style="135" customWidth="1"/>
    <col min="4889" max="4889" width="1.44140625" style="135" customWidth="1"/>
    <col min="4890" max="5120" width="9.109375" style="135"/>
    <col min="5121" max="5121" width="1.33203125" style="135" customWidth="1"/>
    <col min="5122" max="5124" width="4.33203125" style="135" customWidth="1"/>
    <col min="5125" max="5125" width="2.5546875" style="135" customWidth="1"/>
    <col min="5126" max="5126" width="5.88671875" style="135" customWidth="1"/>
    <col min="5127" max="5138" width="4.33203125" style="135" customWidth="1"/>
    <col min="5139" max="5139" width="6.6640625" style="135" customWidth="1"/>
    <col min="5140" max="5140" width="4.5546875" style="135" customWidth="1"/>
    <col min="5141" max="5141" width="5.44140625" style="135" customWidth="1"/>
    <col min="5142" max="5142" width="9.109375" style="135"/>
    <col min="5143" max="5143" width="7.33203125" style="135" customWidth="1"/>
    <col min="5144" max="5144" width="9.6640625" style="135" customWidth="1"/>
    <col min="5145" max="5145" width="1.44140625" style="135" customWidth="1"/>
    <col min="5146" max="5376" width="9.109375" style="135"/>
    <col min="5377" max="5377" width="1.33203125" style="135" customWidth="1"/>
    <col min="5378" max="5380" width="4.33203125" style="135" customWidth="1"/>
    <col min="5381" max="5381" width="2.5546875" style="135" customWidth="1"/>
    <col min="5382" max="5382" width="5.88671875" style="135" customWidth="1"/>
    <col min="5383" max="5394" width="4.33203125" style="135" customWidth="1"/>
    <col min="5395" max="5395" width="6.6640625" style="135" customWidth="1"/>
    <col min="5396" max="5396" width="4.5546875" style="135" customWidth="1"/>
    <col min="5397" max="5397" width="5.44140625" style="135" customWidth="1"/>
    <col min="5398" max="5398" width="9.109375" style="135"/>
    <col min="5399" max="5399" width="7.33203125" style="135" customWidth="1"/>
    <col min="5400" max="5400" width="9.6640625" style="135" customWidth="1"/>
    <col min="5401" max="5401" width="1.44140625" style="135" customWidth="1"/>
    <col min="5402" max="5632" width="9.109375" style="135"/>
    <col min="5633" max="5633" width="1.33203125" style="135" customWidth="1"/>
    <col min="5634" max="5636" width="4.33203125" style="135" customWidth="1"/>
    <col min="5637" max="5637" width="2.5546875" style="135" customWidth="1"/>
    <col min="5638" max="5638" width="5.88671875" style="135" customWidth="1"/>
    <col min="5639" max="5650" width="4.33203125" style="135" customWidth="1"/>
    <col min="5651" max="5651" width="6.6640625" style="135" customWidth="1"/>
    <col min="5652" max="5652" width="4.5546875" style="135" customWidth="1"/>
    <col min="5653" max="5653" width="5.44140625" style="135" customWidth="1"/>
    <col min="5654" max="5654" width="9.109375" style="135"/>
    <col min="5655" max="5655" width="7.33203125" style="135" customWidth="1"/>
    <col min="5656" max="5656" width="9.6640625" style="135" customWidth="1"/>
    <col min="5657" max="5657" width="1.44140625" style="135" customWidth="1"/>
    <col min="5658" max="5888" width="9.109375" style="135"/>
    <col min="5889" max="5889" width="1.33203125" style="135" customWidth="1"/>
    <col min="5890" max="5892" width="4.33203125" style="135" customWidth="1"/>
    <col min="5893" max="5893" width="2.5546875" style="135" customWidth="1"/>
    <col min="5894" max="5894" width="5.88671875" style="135" customWidth="1"/>
    <col min="5895" max="5906" width="4.33203125" style="135" customWidth="1"/>
    <col min="5907" max="5907" width="6.6640625" style="135" customWidth="1"/>
    <col min="5908" max="5908" width="4.5546875" style="135" customWidth="1"/>
    <col min="5909" max="5909" width="5.44140625" style="135" customWidth="1"/>
    <col min="5910" max="5910" width="9.109375" style="135"/>
    <col min="5911" max="5911" width="7.33203125" style="135" customWidth="1"/>
    <col min="5912" max="5912" width="9.6640625" style="135" customWidth="1"/>
    <col min="5913" max="5913" width="1.44140625" style="135" customWidth="1"/>
    <col min="5914" max="6144" width="9.109375" style="135"/>
    <col min="6145" max="6145" width="1.33203125" style="135" customWidth="1"/>
    <col min="6146" max="6148" width="4.33203125" style="135" customWidth="1"/>
    <col min="6149" max="6149" width="2.5546875" style="135" customWidth="1"/>
    <col min="6150" max="6150" width="5.88671875" style="135" customWidth="1"/>
    <col min="6151" max="6162" width="4.33203125" style="135" customWidth="1"/>
    <col min="6163" max="6163" width="6.6640625" style="135" customWidth="1"/>
    <col min="6164" max="6164" width="4.5546875" style="135" customWidth="1"/>
    <col min="6165" max="6165" width="5.44140625" style="135" customWidth="1"/>
    <col min="6166" max="6166" width="9.109375" style="135"/>
    <col min="6167" max="6167" width="7.33203125" style="135" customWidth="1"/>
    <col min="6168" max="6168" width="9.6640625" style="135" customWidth="1"/>
    <col min="6169" max="6169" width="1.44140625" style="135" customWidth="1"/>
    <col min="6170" max="6400" width="9.109375" style="135"/>
    <col min="6401" max="6401" width="1.33203125" style="135" customWidth="1"/>
    <col min="6402" max="6404" width="4.33203125" style="135" customWidth="1"/>
    <col min="6405" max="6405" width="2.5546875" style="135" customWidth="1"/>
    <col min="6406" max="6406" width="5.88671875" style="135" customWidth="1"/>
    <col min="6407" max="6418" width="4.33203125" style="135" customWidth="1"/>
    <col min="6419" max="6419" width="6.6640625" style="135" customWidth="1"/>
    <col min="6420" max="6420" width="4.5546875" style="135" customWidth="1"/>
    <col min="6421" max="6421" width="5.44140625" style="135" customWidth="1"/>
    <col min="6422" max="6422" width="9.109375" style="135"/>
    <col min="6423" max="6423" width="7.33203125" style="135" customWidth="1"/>
    <col min="6424" max="6424" width="9.6640625" style="135" customWidth="1"/>
    <col min="6425" max="6425" width="1.44140625" style="135" customWidth="1"/>
    <col min="6426" max="6656" width="9.109375" style="135"/>
    <col min="6657" max="6657" width="1.33203125" style="135" customWidth="1"/>
    <col min="6658" max="6660" width="4.33203125" style="135" customWidth="1"/>
    <col min="6661" max="6661" width="2.5546875" style="135" customWidth="1"/>
    <col min="6662" max="6662" width="5.88671875" style="135" customWidth="1"/>
    <col min="6663" max="6674" width="4.33203125" style="135" customWidth="1"/>
    <col min="6675" max="6675" width="6.6640625" style="135" customWidth="1"/>
    <col min="6676" max="6676" width="4.5546875" style="135" customWidth="1"/>
    <col min="6677" max="6677" width="5.44140625" style="135" customWidth="1"/>
    <col min="6678" max="6678" width="9.109375" style="135"/>
    <col min="6679" max="6679" width="7.33203125" style="135" customWidth="1"/>
    <col min="6680" max="6680" width="9.6640625" style="135" customWidth="1"/>
    <col min="6681" max="6681" width="1.44140625" style="135" customWidth="1"/>
    <col min="6682" max="6912" width="9.109375" style="135"/>
    <col min="6913" max="6913" width="1.33203125" style="135" customWidth="1"/>
    <col min="6914" max="6916" width="4.33203125" style="135" customWidth="1"/>
    <col min="6917" max="6917" width="2.5546875" style="135" customWidth="1"/>
    <col min="6918" max="6918" width="5.88671875" style="135" customWidth="1"/>
    <col min="6919" max="6930" width="4.33203125" style="135" customWidth="1"/>
    <col min="6931" max="6931" width="6.6640625" style="135" customWidth="1"/>
    <col min="6932" max="6932" width="4.5546875" style="135" customWidth="1"/>
    <col min="6933" max="6933" width="5.44140625" style="135" customWidth="1"/>
    <col min="6934" max="6934" width="9.109375" style="135"/>
    <col min="6935" max="6935" width="7.33203125" style="135" customWidth="1"/>
    <col min="6936" max="6936" width="9.6640625" style="135" customWidth="1"/>
    <col min="6937" max="6937" width="1.44140625" style="135" customWidth="1"/>
    <col min="6938" max="7168" width="9.109375" style="135"/>
    <col min="7169" max="7169" width="1.33203125" style="135" customWidth="1"/>
    <col min="7170" max="7172" width="4.33203125" style="135" customWidth="1"/>
    <col min="7173" max="7173" width="2.5546875" style="135" customWidth="1"/>
    <col min="7174" max="7174" width="5.88671875" style="135" customWidth="1"/>
    <col min="7175" max="7186" width="4.33203125" style="135" customWidth="1"/>
    <col min="7187" max="7187" width="6.6640625" style="135" customWidth="1"/>
    <col min="7188" max="7188" width="4.5546875" style="135" customWidth="1"/>
    <col min="7189" max="7189" width="5.44140625" style="135" customWidth="1"/>
    <col min="7190" max="7190" width="9.109375" style="135"/>
    <col min="7191" max="7191" width="7.33203125" style="135" customWidth="1"/>
    <col min="7192" max="7192" width="9.6640625" style="135" customWidth="1"/>
    <col min="7193" max="7193" width="1.44140625" style="135" customWidth="1"/>
    <col min="7194" max="7424" width="9.109375" style="135"/>
    <col min="7425" max="7425" width="1.33203125" style="135" customWidth="1"/>
    <col min="7426" max="7428" width="4.33203125" style="135" customWidth="1"/>
    <col min="7429" max="7429" width="2.5546875" style="135" customWidth="1"/>
    <col min="7430" max="7430" width="5.88671875" style="135" customWidth="1"/>
    <col min="7431" max="7442" width="4.33203125" style="135" customWidth="1"/>
    <col min="7443" max="7443" width="6.6640625" style="135" customWidth="1"/>
    <col min="7444" max="7444" width="4.5546875" style="135" customWidth="1"/>
    <col min="7445" max="7445" width="5.44140625" style="135" customWidth="1"/>
    <col min="7446" max="7446" width="9.109375" style="135"/>
    <col min="7447" max="7447" width="7.33203125" style="135" customWidth="1"/>
    <col min="7448" max="7448" width="9.6640625" style="135" customWidth="1"/>
    <col min="7449" max="7449" width="1.44140625" style="135" customWidth="1"/>
    <col min="7450" max="7680" width="9.109375" style="135"/>
    <col min="7681" max="7681" width="1.33203125" style="135" customWidth="1"/>
    <col min="7682" max="7684" width="4.33203125" style="135" customWidth="1"/>
    <col min="7685" max="7685" width="2.5546875" style="135" customWidth="1"/>
    <col min="7686" max="7686" width="5.88671875" style="135" customWidth="1"/>
    <col min="7687" max="7698" width="4.33203125" style="135" customWidth="1"/>
    <col min="7699" max="7699" width="6.6640625" style="135" customWidth="1"/>
    <col min="7700" max="7700" width="4.5546875" style="135" customWidth="1"/>
    <col min="7701" max="7701" width="5.44140625" style="135" customWidth="1"/>
    <col min="7702" max="7702" width="9.109375" style="135"/>
    <col min="7703" max="7703" width="7.33203125" style="135" customWidth="1"/>
    <col min="7704" max="7704" width="9.6640625" style="135" customWidth="1"/>
    <col min="7705" max="7705" width="1.44140625" style="135" customWidth="1"/>
    <col min="7706" max="7936" width="9.109375" style="135"/>
    <col min="7937" max="7937" width="1.33203125" style="135" customWidth="1"/>
    <col min="7938" max="7940" width="4.33203125" style="135" customWidth="1"/>
    <col min="7941" max="7941" width="2.5546875" style="135" customWidth="1"/>
    <col min="7942" max="7942" width="5.88671875" style="135" customWidth="1"/>
    <col min="7943" max="7954" width="4.33203125" style="135" customWidth="1"/>
    <col min="7955" max="7955" width="6.6640625" style="135" customWidth="1"/>
    <col min="7956" max="7956" width="4.5546875" style="135" customWidth="1"/>
    <col min="7957" max="7957" width="5.44140625" style="135" customWidth="1"/>
    <col min="7958" max="7958" width="9.109375" style="135"/>
    <col min="7959" max="7959" width="7.33203125" style="135" customWidth="1"/>
    <col min="7960" max="7960" width="9.6640625" style="135" customWidth="1"/>
    <col min="7961" max="7961" width="1.44140625" style="135" customWidth="1"/>
    <col min="7962" max="8192" width="9.109375" style="135"/>
    <col min="8193" max="8193" width="1.33203125" style="135" customWidth="1"/>
    <col min="8194" max="8196" width="4.33203125" style="135" customWidth="1"/>
    <col min="8197" max="8197" width="2.5546875" style="135" customWidth="1"/>
    <col min="8198" max="8198" width="5.88671875" style="135" customWidth="1"/>
    <col min="8199" max="8210" width="4.33203125" style="135" customWidth="1"/>
    <col min="8211" max="8211" width="6.6640625" style="135" customWidth="1"/>
    <col min="8212" max="8212" width="4.5546875" style="135" customWidth="1"/>
    <col min="8213" max="8213" width="5.44140625" style="135" customWidth="1"/>
    <col min="8214" max="8214" width="9.109375" style="135"/>
    <col min="8215" max="8215" width="7.33203125" style="135" customWidth="1"/>
    <col min="8216" max="8216" width="9.6640625" style="135" customWidth="1"/>
    <col min="8217" max="8217" width="1.44140625" style="135" customWidth="1"/>
    <col min="8218" max="8448" width="9.109375" style="135"/>
    <col min="8449" max="8449" width="1.33203125" style="135" customWidth="1"/>
    <col min="8450" max="8452" width="4.33203125" style="135" customWidth="1"/>
    <col min="8453" max="8453" width="2.5546875" style="135" customWidth="1"/>
    <col min="8454" max="8454" width="5.88671875" style="135" customWidth="1"/>
    <col min="8455" max="8466" width="4.33203125" style="135" customWidth="1"/>
    <col min="8467" max="8467" width="6.6640625" style="135" customWidth="1"/>
    <col min="8468" max="8468" width="4.5546875" style="135" customWidth="1"/>
    <col min="8469" max="8469" width="5.44140625" style="135" customWidth="1"/>
    <col min="8470" max="8470" width="9.109375" style="135"/>
    <col min="8471" max="8471" width="7.33203125" style="135" customWidth="1"/>
    <col min="8472" max="8472" width="9.6640625" style="135" customWidth="1"/>
    <col min="8473" max="8473" width="1.44140625" style="135" customWidth="1"/>
    <col min="8474" max="8704" width="9.109375" style="135"/>
    <col min="8705" max="8705" width="1.33203125" style="135" customWidth="1"/>
    <col min="8706" max="8708" width="4.33203125" style="135" customWidth="1"/>
    <col min="8709" max="8709" width="2.5546875" style="135" customWidth="1"/>
    <col min="8710" max="8710" width="5.88671875" style="135" customWidth="1"/>
    <col min="8711" max="8722" width="4.33203125" style="135" customWidth="1"/>
    <col min="8723" max="8723" width="6.6640625" style="135" customWidth="1"/>
    <col min="8724" max="8724" width="4.5546875" style="135" customWidth="1"/>
    <col min="8725" max="8725" width="5.44140625" style="135" customWidth="1"/>
    <col min="8726" max="8726" width="9.109375" style="135"/>
    <col min="8727" max="8727" width="7.33203125" style="135" customWidth="1"/>
    <col min="8728" max="8728" width="9.6640625" style="135" customWidth="1"/>
    <col min="8729" max="8729" width="1.44140625" style="135" customWidth="1"/>
    <col min="8730" max="8960" width="9.109375" style="135"/>
    <col min="8961" max="8961" width="1.33203125" style="135" customWidth="1"/>
    <col min="8962" max="8964" width="4.33203125" style="135" customWidth="1"/>
    <col min="8965" max="8965" width="2.5546875" style="135" customWidth="1"/>
    <col min="8966" max="8966" width="5.88671875" style="135" customWidth="1"/>
    <col min="8967" max="8978" width="4.33203125" style="135" customWidth="1"/>
    <col min="8979" max="8979" width="6.6640625" style="135" customWidth="1"/>
    <col min="8980" max="8980" width="4.5546875" style="135" customWidth="1"/>
    <col min="8981" max="8981" width="5.44140625" style="135" customWidth="1"/>
    <col min="8982" max="8982" width="9.109375" style="135"/>
    <col min="8983" max="8983" width="7.33203125" style="135" customWidth="1"/>
    <col min="8984" max="8984" width="9.6640625" style="135" customWidth="1"/>
    <col min="8985" max="8985" width="1.44140625" style="135" customWidth="1"/>
    <col min="8986" max="9216" width="9.109375" style="135"/>
    <col min="9217" max="9217" width="1.33203125" style="135" customWidth="1"/>
    <col min="9218" max="9220" width="4.33203125" style="135" customWidth="1"/>
    <col min="9221" max="9221" width="2.5546875" style="135" customWidth="1"/>
    <col min="9222" max="9222" width="5.88671875" style="135" customWidth="1"/>
    <col min="9223" max="9234" width="4.33203125" style="135" customWidth="1"/>
    <col min="9235" max="9235" width="6.6640625" style="135" customWidth="1"/>
    <col min="9236" max="9236" width="4.5546875" style="135" customWidth="1"/>
    <col min="9237" max="9237" width="5.44140625" style="135" customWidth="1"/>
    <col min="9238" max="9238" width="9.109375" style="135"/>
    <col min="9239" max="9239" width="7.33203125" style="135" customWidth="1"/>
    <col min="9240" max="9240" width="9.6640625" style="135" customWidth="1"/>
    <col min="9241" max="9241" width="1.44140625" style="135" customWidth="1"/>
    <col min="9242" max="9472" width="9.109375" style="135"/>
    <col min="9473" max="9473" width="1.33203125" style="135" customWidth="1"/>
    <col min="9474" max="9476" width="4.33203125" style="135" customWidth="1"/>
    <col min="9477" max="9477" width="2.5546875" style="135" customWidth="1"/>
    <col min="9478" max="9478" width="5.88671875" style="135" customWidth="1"/>
    <col min="9479" max="9490" width="4.33203125" style="135" customWidth="1"/>
    <col min="9491" max="9491" width="6.6640625" style="135" customWidth="1"/>
    <col min="9492" max="9492" width="4.5546875" style="135" customWidth="1"/>
    <col min="9493" max="9493" width="5.44140625" style="135" customWidth="1"/>
    <col min="9494" max="9494" width="9.109375" style="135"/>
    <col min="9495" max="9495" width="7.33203125" style="135" customWidth="1"/>
    <col min="9496" max="9496" width="9.6640625" style="135" customWidth="1"/>
    <col min="9497" max="9497" width="1.44140625" style="135" customWidth="1"/>
    <col min="9498" max="9728" width="9.109375" style="135"/>
    <col min="9729" max="9729" width="1.33203125" style="135" customWidth="1"/>
    <col min="9730" max="9732" width="4.33203125" style="135" customWidth="1"/>
    <col min="9733" max="9733" width="2.5546875" style="135" customWidth="1"/>
    <col min="9734" max="9734" width="5.88671875" style="135" customWidth="1"/>
    <col min="9735" max="9746" width="4.33203125" style="135" customWidth="1"/>
    <col min="9747" max="9747" width="6.6640625" style="135" customWidth="1"/>
    <col min="9748" max="9748" width="4.5546875" style="135" customWidth="1"/>
    <col min="9749" max="9749" width="5.44140625" style="135" customWidth="1"/>
    <col min="9750" max="9750" width="9.109375" style="135"/>
    <col min="9751" max="9751" width="7.33203125" style="135" customWidth="1"/>
    <col min="9752" max="9752" width="9.6640625" style="135" customWidth="1"/>
    <col min="9753" max="9753" width="1.44140625" style="135" customWidth="1"/>
    <col min="9754" max="9984" width="9.109375" style="135"/>
    <col min="9985" max="9985" width="1.33203125" style="135" customWidth="1"/>
    <col min="9986" max="9988" width="4.33203125" style="135" customWidth="1"/>
    <col min="9989" max="9989" width="2.5546875" style="135" customWidth="1"/>
    <col min="9990" max="9990" width="5.88671875" style="135" customWidth="1"/>
    <col min="9991" max="10002" width="4.33203125" style="135" customWidth="1"/>
    <col min="10003" max="10003" width="6.6640625" style="135" customWidth="1"/>
    <col min="10004" max="10004" width="4.5546875" style="135" customWidth="1"/>
    <col min="10005" max="10005" width="5.44140625" style="135" customWidth="1"/>
    <col min="10006" max="10006" width="9.109375" style="135"/>
    <col min="10007" max="10007" width="7.33203125" style="135" customWidth="1"/>
    <col min="10008" max="10008" width="9.6640625" style="135" customWidth="1"/>
    <col min="10009" max="10009" width="1.44140625" style="135" customWidth="1"/>
    <col min="10010" max="10240" width="9.109375" style="135"/>
    <col min="10241" max="10241" width="1.33203125" style="135" customWidth="1"/>
    <col min="10242" max="10244" width="4.33203125" style="135" customWidth="1"/>
    <col min="10245" max="10245" width="2.5546875" style="135" customWidth="1"/>
    <col min="10246" max="10246" width="5.88671875" style="135" customWidth="1"/>
    <col min="10247" max="10258" width="4.33203125" style="135" customWidth="1"/>
    <col min="10259" max="10259" width="6.6640625" style="135" customWidth="1"/>
    <col min="10260" max="10260" width="4.5546875" style="135" customWidth="1"/>
    <col min="10261" max="10261" width="5.44140625" style="135" customWidth="1"/>
    <col min="10262" max="10262" width="9.109375" style="135"/>
    <col min="10263" max="10263" width="7.33203125" style="135" customWidth="1"/>
    <col min="10264" max="10264" width="9.6640625" style="135" customWidth="1"/>
    <col min="10265" max="10265" width="1.44140625" style="135" customWidth="1"/>
    <col min="10266" max="10496" width="9.109375" style="135"/>
    <col min="10497" max="10497" width="1.33203125" style="135" customWidth="1"/>
    <col min="10498" max="10500" width="4.33203125" style="135" customWidth="1"/>
    <col min="10501" max="10501" width="2.5546875" style="135" customWidth="1"/>
    <col min="10502" max="10502" width="5.88671875" style="135" customWidth="1"/>
    <col min="10503" max="10514" width="4.33203125" style="135" customWidth="1"/>
    <col min="10515" max="10515" width="6.6640625" style="135" customWidth="1"/>
    <col min="10516" max="10516" width="4.5546875" style="135" customWidth="1"/>
    <col min="10517" max="10517" width="5.44140625" style="135" customWidth="1"/>
    <col min="10518" max="10518" width="9.109375" style="135"/>
    <col min="10519" max="10519" width="7.33203125" style="135" customWidth="1"/>
    <col min="10520" max="10520" width="9.6640625" style="135" customWidth="1"/>
    <col min="10521" max="10521" width="1.44140625" style="135" customWidth="1"/>
    <col min="10522" max="10752" width="9.109375" style="135"/>
    <col min="10753" max="10753" width="1.33203125" style="135" customWidth="1"/>
    <col min="10754" max="10756" width="4.33203125" style="135" customWidth="1"/>
    <col min="10757" max="10757" width="2.5546875" style="135" customWidth="1"/>
    <col min="10758" max="10758" width="5.88671875" style="135" customWidth="1"/>
    <col min="10759" max="10770" width="4.33203125" style="135" customWidth="1"/>
    <col min="10771" max="10771" width="6.6640625" style="135" customWidth="1"/>
    <col min="10772" max="10772" width="4.5546875" style="135" customWidth="1"/>
    <col min="10773" max="10773" width="5.44140625" style="135" customWidth="1"/>
    <col min="10774" max="10774" width="9.109375" style="135"/>
    <col min="10775" max="10775" width="7.33203125" style="135" customWidth="1"/>
    <col min="10776" max="10776" width="9.6640625" style="135" customWidth="1"/>
    <col min="10777" max="10777" width="1.44140625" style="135" customWidth="1"/>
    <col min="10778" max="11008" width="9.109375" style="135"/>
    <col min="11009" max="11009" width="1.33203125" style="135" customWidth="1"/>
    <col min="11010" max="11012" width="4.33203125" style="135" customWidth="1"/>
    <col min="11013" max="11013" width="2.5546875" style="135" customWidth="1"/>
    <col min="11014" max="11014" width="5.88671875" style="135" customWidth="1"/>
    <col min="11015" max="11026" width="4.33203125" style="135" customWidth="1"/>
    <col min="11027" max="11027" width="6.6640625" style="135" customWidth="1"/>
    <col min="11028" max="11028" width="4.5546875" style="135" customWidth="1"/>
    <col min="11029" max="11029" width="5.44140625" style="135" customWidth="1"/>
    <col min="11030" max="11030" width="9.109375" style="135"/>
    <col min="11031" max="11031" width="7.33203125" style="135" customWidth="1"/>
    <col min="11032" max="11032" width="9.6640625" style="135" customWidth="1"/>
    <col min="11033" max="11033" width="1.44140625" style="135" customWidth="1"/>
    <col min="11034" max="11264" width="9.109375" style="135"/>
    <col min="11265" max="11265" width="1.33203125" style="135" customWidth="1"/>
    <col min="11266" max="11268" width="4.33203125" style="135" customWidth="1"/>
    <col min="11269" max="11269" width="2.5546875" style="135" customWidth="1"/>
    <col min="11270" max="11270" width="5.88671875" style="135" customWidth="1"/>
    <col min="11271" max="11282" width="4.33203125" style="135" customWidth="1"/>
    <col min="11283" max="11283" width="6.6640625" style="135" customWidth="1"/>
    <col min="11284" max="11284" width="4.5546875" style="135" customWidth="1"/>
    <col min="11285" max="11285" width="5.44140625" style="135" customWidth="1"/>
    <col min="11286" max="11286" width="9.109375" style="135"/>
    <col min="11287" max="11287" width="7.33203125" style="135" customWidth="1"/>
    <col min="11288" max="11288" width="9.6640625" style="135" customWidth="1"/>
    <col min="11289" max="11289" width="1.44140625" style="135" customWidth="1"/>
    <col min="11290" max="11520" width="9.109375" style="135"/>
    <col min="11521" max="11521" width="1.33203125" style="135" customWidth="1"/>
    <col min="11522" max="11524" width="4.33203125" style="135" customWidth="1"/>
    <col min="11525" max="11525" width="2.5546875" style="135" customWidth="1"/>
    <col min="11526" max="11526" width="5.88671875" style="135" customWidth="1"/>
    <col min="11527" max="11538" width="4.33203125" style="135" customWidth="1"/>
    <col min="11539" max="11539" width="6.6640625" style="135" customWidth="1"/>
    <col min="11540" max="11540" width="4.5546875" style="135" customWidth="1"/>
    <col min="11541" max="11541" width="5.44140625" style="135" customWidth="1"/>
    <col min="11542" max="11542" width="9.109375" style="135"/>
    <col min="11543" max="11543" width="7.33203125" style="135" customWidth="1"/>
    <col min="11544" max="11544" width="9.6640625" style="135" customWidth="1"/>
    <col min="11545" max="11545" width="1.44140625" style="135" customWidth="1"/>
    <col min="11546" max="11776" width="9.109375" style="135"/>
    <col min="11777" max="11777" width="1.33203125" style="135" customWidth="1"/>
    <col min="11778" max="11780" width="4.33203125" style="135" customWidth="1"/>
    <col min="11781" max="11781" width="2.5546875" style="135" customWidth="1"/>
    <col min="11782" max="11782" width="5.88671875" style="135" customWidth="1"/>
    <col min="11783" max="11794" width="4.33203125" style="135" customWidth="1"/>
    <col min="11795" max="11795" width="6.6640625" style="135" customWidth="1"/>
    <col min="11796" max="11796" width="4.5546875" style="135" customWidth="1"/>
    <col min="11797" max="11797" width="5.44140625" style="135" customWidth="1"/>
    <col min="11798" max="11798" width="9.109375" style="135"/>
    <col min="11799" max="11799" width="7.33203125" style="135" customWidth="1"/>
    <col min="11800" max="11800" width="9.6640625" style="135" customWidth="1"/>
    <col min="11801" max="11801" width="1.44140625" style="135" customWidth="1"/>
    <col min="11802" max="12032" width="9.109375" style="135"/>
    <col min="12033" max="12033" width="1.33203125" style="135" customWidth="1"/>
    <col min="12034" max="12036" width="4.33203125" style="135" customWidth="1"/>
    <col min="12037" max="12037" width="2.5546875" style="135" customWidth="1"/>
    <col min="12038" max="12038" width="5.88671875" style="135" customWidth="1"/>
    <col min="12039" max="12050" width="4.33203125" style="135" customWidth="1"/>
    <col min="12051" max="12051" width="6.6640625" style="135" customWidth="1"/>
    <col min="12052" max="12052" width="4.5546875" style="135" customWidth="1"/>
    <col min="12053" max="12053" width="5.44140625" style="135" customWidth="1"/>
    <col min="12054" max="12054" width="9.109375" style="135"/>
    <col min="12055" max="12055" width="7.33203125" style="135" customWidth="1"/>
    <col min="12056" max="12056" width="9.6640625" style="135" customWidth="1"/>
    <col min="12057" max="12057" width="1.44140625" style="135" customWidth="1"/>
    <col min="12058" max="12288" width="9.109375" style="135"/>
    <col min="12289" max="12289" width="1.33203125" style="135" customWidth="1"/>
    <col min="12290" max="12292" width="4.33203125" style="135" customWidth="1"/>
    <col min="12293" max="12293" width="2.5546875" style="135" customWidth="1"/>
    <col min="12294" max="12294" width="5.88671875" style="135" customWidth="1"/>
    <col min="12295" max="12306" width="4.33203125" style="135" customWidth="1"/>
    <col min="12307" max="12307" width="6.6640625" style="135" customWidth="1"/>
    <col min="12308" max="12308" width="4.5546875" style="135" customWidth="1"/>
    <col min="12309" max="12309" width="5.44140625" style="135" customWidth="1"/>
    <col min="12310" max="12310" width="9.109375" style="135"/>
    <col min="12311" max="12311" width="7.33203125" style="135" customWidth="1"/>
    <col min="12312" max="12312" width="9.6640625" style="135" customWidth="1"/>
    <col min="12313" max="12313" width="1.44140625" style="135" customWidth="1"/>
    <col min="12314" max="12544" width="9.109375" style="135"/>
    <col min="12545" max="12545" width="1.33203125" style="135" customWidth="1"/>
    <col min="12546" max="12548" width="4.33203125" style="135" customWidth="1"/>
    <col min="12549" max="12549" width="2.5546875" style="135" customWidth="1"/>
    <col min="12550" max="12550" width="5.88671875" style="135" customWidth="1"/>
    <col min="12551" max="12562" width="4.33203125" style="135" customWidth="1"/>
    <col min="12563" max="12563" width="6.6640625" style="135" customWidth="1"/>
    <col min="12564" max="12564" width="4.5546875" style="135" customWidth="1"/>
    <col min="12565" max="12565" width="5.44140625" style="135" customWidth="1"/>
    <col min="12566" max="12566" width="9.109375" style="135"/>
    <col min="12567" max="12567" width="7.33203125" style="135" customWidth="1"/>
    <col min="12568" max="12568" width="9.6640625" style="135" customWidth="1"/>
    <col min="12569" max="12569" width="1.44140625" style="135" customWidth="1"/>
    <col min="12570" max="12800" width="9.109375" style="135"/>
    <col min="12801" max="12801" width="1.33203125" style="135" customWidth="1"/>
    <col min="12802" max="12804" width="4.33203125" style="135" customWidth="1"/>
    <col min="12805" max="12805" width="2.5546875" style="135" customWidth="1"/>
    <col min="12806" max="12806" width="5.88671875" style="135" customWidth="1"/>
    <col min="12807" max="12818" width="4.33203125" style="135" customWidth="1"/>
    <col min="12819" max="12819" width="6.6640625" style="135" customWidth="1"/>
    <col min="12820" max="12820" width="4.5546875" style="135" customWidth="1"/>
    <col min="12821" max="12821" width="5.44140625" style="135" customWidth="1"/>
    <col min="12822" max="12822" width="9.109375" style="135"/>
    <col min="12823" max="12823" width="7.33203125" style="135" customWidth="1"/>
    <col min="12824" max="12824" width="9.6640625" style="135" customWidth="1"/>
    <col min="12825" max="12825" width="1.44140625" style="135" customWidth="1"/>
    <col min="12826" max="13056" width="9.109375" style="135"/>
    <col min="13057" max="13057" width="1.33203125" style="135" customWidth="1"/>
    <col min="13058" max="13060" width="4.33203125" style="135" customWidth="1"/>
    <col min="13061" max="13061" width="2.5546875" style="135" customWidth="1"/>
    <col min="13062" max="13062" width="5.88671875" style="135" customWidth="1"/>
    <col min="13063" max="13074" width="4.33203125" style="135" customWidth="1"/>
    <col min="13075" max="13075" width="6.6640625" style="135" customWidth="1"/>
    <col min="13076" max="13076" width="4.5546875" style="135" customWidth="1"/>
    <col min="13077" max="13077" width="5.44140625" style="135" customWidth="1"/>
    <col min="13078" max="13078" width="9.109375" style="135"/>
    <col min="13079" max="13079" width="7.33203125" style="135" customWidth="1"/>
    <col min="13080" max="13080" width="9.6640625" style="135" customWidth="1"/>
    <col min="13081" max="13081" width="1.44140625" style="135" customWidth="1"/>
    <col min="13082" max="13312" width="9.109375" style="135"/>
    <col min="13313" max="13313" width="1.33203125" style="135" customWidth="1"/>
    <col min="13314" max="13316" width="4.33203125" style="135" customWidth="1"/>
    <col min="13317" max="13317" width="2.5546875" style="135" customWidth="1"/>
    <col min="13318" max="13318" width="5.88671875" style="135" customWidth="1"/>
    <col min="13319" max="13330" width="4.33203125" style="135" customWidth="1"/>
    <col min="13331" max="13331" width="6.6640625" style="135" customWidth="1"/>
    <col min="13332" max="13332" width="4.5546875" style="135" customWidth="1"/>
    <col min="13333" max="13333" width="5.44140625" style="135" customWidth="1"/>
    <col min="13334" max="13334" width="9.109375" style="135"/>
    <col min="13335" max="13335" width="7.33203125" style="135" customWidth="1"/>
    <col min="13336" max="13336" width="9.6640625" style="135" customWidth="1"/>
    <col min="13337" max="13337" width="1.44140625" style="135" customWidth="1"/>
    <col min="13338" max="13568" width="9.109375" style="135"/>
    <col min="13569" max="13569" width="1.33203125" style="135" customWidth="1"/>
    <col min="13570" max="13572" width="4.33203125" style="135" customWidth="1"/>
    <col min="13573" max="13573" width="2.5546875" style="135" customWidth="1"/>
    <col min="13574" max="13574" width="5.88671875" style="135" customWidth="1"/>
    <col min="13575" max="13586" width="4.33203125" style="135" customWidth="1"/>
    <col min="13587" max="13587" width="6.6640625" style="135" customWidth="1"/>
    <col min="13588" max="13588" width="4.5546875" style="135" customWidth="1"/>
    <col min="13589" max="13589" width="5.44140625" style="135" customWidth="1"/>
    <col min="13590" max="13590" width="9.109375" style="135"/>
    <col min="13591" max="13591" width="7.33203125" style="135" customWidth="1"/>
    <col min="13592" max="13592" width="9.6640625" style="135" customWidth="1"/>
    <col min="13593" max="13593" width="1.44140625" style="135" customWidth="1"/>
    <col min="13594" max="13824" width="9.109375" style="135"/>
    <col min="13825" max="13825" width="1.33203125" style="135" customWidth="1"/>
    <col min="13826" max="13828" width="4.33203125" style="135" customWidth="1"/>
    <col min="13829" max="13829" width="2.5546875" style="135" customWidth="1"/>
    <col min="13830" max="13830" width="5.88671875" style="135" customWidth="1"/>
    <col min="13831" max="13842" width="4.33203125" style="135" customWidth="1"/>
    <col min="13843" max="13843" width="6.6640625" style="135" customWidth="1"/>
    <col min="13844" max="13844" width="4.5546875" style="135" customWidth="1"/>
    <col min="13845" max="13845" width="5.44140625" style="135" customWidth="1"/>
    <col min="13846" max="13846" width="9.109375" style="135"/>
    <col min="13847" max="13847" width="7.33203125" style="135" customWidth="1"/>
    <col min="13848" max="13848" width="9.6640625" style="135" customWidth="1"/>
    <col min="13849" max="13849" width="1.44140625" style="135" customWidth="1"/>
    <col min="13850" max="14080" width="9.109375" style="135"/>
    <col min="14081" max="14081" width="1.33203125" style="135" customWidth="1"/>
    <col min="14082" max="14084" width="4.33203125" style="135" customWidth="1"/>
    <col min="14085" max="14085" width="2.5546875" style="135" customWidth="1"/>
    <col min="14086" max="14086" width="5.88671875" style="135" customWidth="1"/>
    <col min="14087" max="14098" width="4.33203125" style="135" customWidth="1"/>
    <col min="14099" max="14099" width="6.6640625" style="135" customWidth="1"/>
    <col min="14100" max="14100" width="4.5546875" style="135" customWidth="1"/>
    <col min="14101" max="14101" width="5.44140625" style="135" customWidth="1"/>
    <col min="14102" max="14102" width="9.109375" style="135"/>
    <col min="14103" max="14103" width="7.33203125" style="135" customWidth="1"/>
    <col min="14104" max="14104" width="9.6640625" style="135" customWidth="1"/>
    <col min="14105" max="14105" width="1.44140625" style="135" customWidth="1"/>
    <col min="14106" max="14336" width="9.109375" style="135"/>
    <col min="14337" max="14337" width="1.33203125" style="135" customWidth="1"/>
    <col min="14338" max="14340" width="4.33203125" style="135" customWidth="1"/>
    <col min="14341" max="14341" width="2.5546875" style="135" customWidth="1"/>
    <col min="14342" max="14342" width="5.88671875" style="135" customWidth="1"/>
    <col min="14343" max="14354" width="4.33203125" style="135" customWidth="1"/>
    <col min="14355" max="14355" width="6.6640625" style="135" customWidth="1"/>
    <col min="14356" max="14356" width="4.5546875" style="135" customWidth="1"/>
    <col min="14357" max="14357" width="5.44140625" style="135" customWidth="1"/>
    <col min="14358" max="14358" width="9.109375" style="135"/>
    <col min="14359" max="14359" width="7.33203125" style="135" customWidth="1"/>
    <col min="14360" max="14360" width="9.6640625" style="135" customWidth="1"/>
    <col min="14361" max="14361" width="1.44140625" style="135" customWidth="1"/>
    <col min="14362" max="14592" width="9.109375" style="135"/>
    <col min="14593" max="14593" width="1.33203125" style="135" customWidth="1"/>
    <col min="14594" max="14596" width="4.33203125" style="135" customWidth="1"/>
    <col min="14597" max="14597" width="2.5546875" style="135" customWidth="1"/>
    <col min="14598" max="14598" width="5.88671875" style="135" customWidth="1"/>
    <col min="14599" max="14610" width="4.33203125" style="135" customWidth="1"/>
    <col min="14611" max="14611" width="6.6640625" style="135" customWidth="1"/>
    <col min="14612" max="14612" width="4.5546875" style="135" customWidth="1"/>
    <col min="14613" max="14613" width="5.44140625" style="135" customWidth="1"/>
    <col min="14614" max="14614" width="9.109375" style="135"/>
    <col min="14615" max="14615" width="7.33203125" style="135" customWidth="1"/>
    <col min="14616" max="14616" width="9.6640625" style="135" customWidth="1"/>
    <col min="14617" max="14617" width="1.44140625" style="135" customWidth="1"/>
    <col min="14618" max="14848" width="9.109375" style="135"/>
    <col min="14849" max="14849" width="1.33203125" style="135" customWidth="1"/>
    <col min="14850" max="14852" width="4.33203125" style="135" customWidth="1"/>
    <col min="14853" max="14853" width="2.5546875" style="135" customWidth="1"/>
    <col min="14854" max="14854" width="5.88671875" style="135" customWidth="1"/>
    <col min="14855" max="14866" width="4.33203125" style="135" customWidth="1"/>
    <col min="14867" max="14867" width="6.6640625" style="135" customWidth="1"/>
    <col min="14868" max="14868" width="4.5546875" style="135" customWidth="1"/>
    <col min="14869" max="14869" width="5.44140625" style="135" customWidth="1"/>
    <col min="14870" max="14870" width="9.109375" style="135"/>
    <col min="14871" max="14871" width="7.33203125" style="135" customWidth="1"/>
    <col min="14872" max="14872" width="9.6640625" style="135" customWidth="1"/>
    <col min="14873" max="14873" width="1.44140625" style="135" customWidth="1"/>
    <col min="14874" max="15104" width="9.109375" style="135"/>
    <col min="15105" max="15105" width="1.33203125" style="135" customWidth="1"/>
    <col min="15106" max="15108" width="4.33203125" style="135" customWidth="1"/>
    <col min="15109" max="15109" width="2.5546875" style="135" customWidth="1"/>
    <col min="15110" max="15110" width="5.88671875" style="135" customWidth="1"/>
    <col min="15111" max="15122" width="4.33203125" style="135" customWidth="1"/>
    <col min="15123" max="15123" width="6.6640625" style="135" customWidth="1"/>
    <col min="15124" max="15124" width="4.5546875" style="135" customWidth="1"/>
    <col min="15125" max="15125" width="5.44140625" style="135" customWidth="1"/>
    <col min="15126" max="15126" width="9.109375" style="135"/>
    <col min="15127" max="15127" width="7.33203125" style="135" customWidth="1"/>
    <col min="15128" max="15128" width="9.6640625" style="135" customWidth="1"/>
    <col min="15129" max="15129" width="1.44140625" style="135" customWidth="1"/>
    <col min="15130" max="15360" width="9.109375" style="135"/>
    <col min="15361" max="15361" width="1.33203125" style="135" customWidth="1"/>
    <col min="15362" max="15364" width="4.33203125" style="135" customWidth="1"/>
    <col min="15365" max="15365" width="2.5546875" style="135" customWidth="1"/>
    <col min="15366" max="15366" width="5.88671875" style="135" customWidth="1"/>
    <col min="15367" max="15378" width="4.33203125" style="135" customWidth="1"/>
    <col min="15379" max="15379" width="6.6640625" style="135" customWidth="1"/>
    <col min="15380" max="15380" width="4.5546875" style="135" customWidth="1"/>
    <col min="15381" max="15381" width="5.44140625" style="135" customWidth="1"/>
    <col min="15382" max="15382" width="9.109375" style="135"/>
    <col min="15383" max="15383" width="7.33203125" style="135" customWidth="1"/>
    <col min="15384" max="15384" width="9.6640625" style="135" customWidth="1"/>
    <col min="15385" max="15385" width="1.44140625" style="135" customWidth="1"/>
    <col min="15386" max="15616" width="9.109375" style="135"/>
    <col min="15617" max="15617" width="1.33203125" style="135" customWidth="1"/>
    <col min="15618" max="15620" width="4.33203125" style="135" customWidth="1"/>
    <col min="15621" max="15621" width="2.5546875" style="135" customWidth="1"/>
    <col min="15622" max="15622" width="5.88671875" style="135" customWidth="1"/>
    <col min="15623" max="15634" width="4.33203125" style="135" customWidth="1"/>
    <col min="15635" max="15635" width="6.6640625" style="135" customWidth="1"/>
    <col min="15636" max="15636" width="4.5546875" style="135" customWidth="1"/>
    <col min="15637" max="15637" width="5.44140625" style="135" customWidth="1"/>
    <col min="15638" max="15638" width="9.109375" style="135"/>
    <col min="15639" max="15639" width="7.33203125" style="135" customWidth="1"/>
    <col min="15640" max="15640" width="9.6640625" style="135" customWidth="1"/>
    <col min="15641" max="15641" width="1.44140625" style="135" customWidth="1"/>
    <col min="15642" max="15872" width="9.109375" style="135"/>
    <col min="15873" max="15873" width="1.33203125" style="135" customWidth="1"/>
    <col min="15874" max="15876" width="4.33203125" style="135" customWidth="1"/>
    <col min="15877" max="15877" width="2.5546875" style="135" customWidth="1"/>
    <col min="15878" max="15878" width="5.88671875" style="135" customWidth="1"/>
    <col min="15879" max="15890" width="4.33203125" style="135" customWidth="1"/>
    <col min="15891" max="15891" width="6.6640625" style="135" customWidth="1"/>
    <col min="15892" max="15892" width="4.5546875" style="135" customWidth="1"/>
    <col min="15893" max="15893" width="5.44140625" style="135" customWidth="1"/>
    <col min="15894" max="15894" width="9.109375" style="135"/>
    <col min="15895" max="15895" width="7.33203125" style="135" customWidth="1"/>
    <col min="15896" max="15896" width="9.6640625" style="135" customWidth="1"/>
    <col min="15897" max="15897" width="1.44140625" style="135" customWidth="1"/>
    <col min="15898" max="16128" width="9.109375" style="135"/>
    <col min="16129" max="16129" width="1.33203125" style="135" customWidth="1"/>
    <col min="16130" max="16132" width="4.33203125" style="135" customWidth="1"/>
    <col min="16133" max="16133" width="2.5546875" style="135" customWidth="1"/>
    <col min="16134" max="16134" width="5.88671875" style="135" customWidth="1"/>
    <col min="16135" max="16146" width="4.33203125" style="135" customWidth="1"/>
    <col min="16147" max="16147" width="6.6640625" style="135" customWidth="1"/>
    <col min="16148" max="16148" width="4.5546875" style="135" customWidth="1"/>
    <col min="16149" max="16149" width="5.44140625" style="135" customWidth="1"/>
    <col min="16150" max="16150" width="9.109375" style="135"/>
    <col min="16151" max="16151" width="7.33203125" style="135" customWidth="1"/>
    <col min="16152" max="16152" width="9.6640625" style="135" customWidth="1"/>
    <col min="16153" max="16153" width="1.44140625" style="135" customWidth="1"/>
    <col min="16154" max="16384" width="9.109375" style="135"/>
  </cols>
  <sheetData>
    <row r="1" spans="2:24" ht="5.25" customHeight="1" x14ac:dyDescent="0.25"/>
    <row r="2" spans="2:24" ht="30.75" customHeight="1" x14ac:dyDescent="0.25">
      <c r="B2" s="320"/>
      <c r="C2" s="321"/>
      <c r="D2" s="321"/>
      <c r="E2" s="321"/>
      <c r="F2" s="322"/>
      <c r="G2" s="321"/>
      <c r="H2" s="321"/>
      <c r="I2" s="322" t="s">
        <v>447</v>
      </c>
      <c r="J2" s="322"/>
      <c r="K2" s="322"/>
      <c r="L2" s="322"/>
      <c r="M2" s="322"/>
      <c r="N2" s="322"/>
      <c r="O2" s="322"/>
      <c r="P2" s="322"/>
      <c r="Q2" s="322"/>
      <c r="R2" s="322"/>
      <c r="S2" s="322"/>
      <c r="T2" s="322"/>
      <c r="U2" s="321"/>
      <c r="V2" s="321"/>
      <c r="W2" s="321"/>
      <c r="X2" s="323"/>
    </row>
    <row r="3" spans="2:24" ht="12.9" customHeight="1" x14ac:dyDescent="0.25">
      <c r="B3" s="164"/>
      <c r="C3" s="136"/>
      <c r="D3" s="136"/>
      <c r="E3" s="136"/>
      <c r="F3" s="136"/>
      <c r="G3" s="136"/>
      <c r="H3" s="136"/>
      <c r="I3" s="136"/>
      <c r="J3" s="136"/>
      <c r="K3" s="136"/>
      <c r="L3" s="136"/>
      <c r="M3" s="136"/>
      <c r="N3" s="136"/>
      <c r="O3" s="136"/>
      <c r="P3" s="136"/>
      <c r="Q3" s="136"/>
      <c r="R3" s="136"/>
      <c r="S3" s="136"/>
      <c r="T3" s="136"/>
      <c r="U3" s="136"/>
      <c r="V3" s="136"/>
      <c r="X3" s="137"/>
    </row>
    <row r="4" spans="2:24" ht="34.5" customHeight="1" thickBot="1" x14ac:dyDescent="0.3">
      <c r="B4" s="164"/>
      <c r="C4" s="680" t="s">
        <v>470</v>
      </c>
      <c r="D4" s="680"/>
      <c r="E4" s="680"/>
      <c r="F4" s="680"/>
      <c r="G4" s="680"/>
      <c r="H4" s="680"/>
      <c r="I4" s="680"/>
      <c r="J4" s="680"/>
      <c r="K4" s="680"/>
      <c r="L4" s="680"/>
      <c r="M4" s="680"/>
      <c r="N4" s="680"/>
      <c r="O4" s="680"/>
      <c r="P4" s="680"/>
      <c r="Q4" s="680"/>
      <c r="R4" s="680"/>
      <c r="S4" s="680"/>
      <c r="T4" s="680"/>
      <c r="U4" s="680"/>
      <c r="V4" s="333"/>
      <c r="W4" s="349" t="s">
        <v>437</v>
      </c>
      <c r="X4" s="137"/>
    </row>
    <row r="5" spans="2:24" ht="34.5" customHeight="1" thickBot="1" x14ac:dyDescent="0.3">
      <c r="B5" s="164"/>
      <c r="C5" s="680"/>
      <c r="D5" s="680"/>
      <c r="E5" s="680"/>
      <c r="F5" s="680"/>
      <c r="G5" s="680"/>
      <c r="H5" s="680"/>
      <c r="I5" s="680"/>
      <c r="J5" s="680"/>
      <c r="K5" s="680"/>
      <c r="L5" s="680"/>
      <c r="M5" s="680"/>
      <c r="N5" s="680"/>
      <c r="O5" s="680"/>
      <c r="P5" s="680"/>
      <c r="Q5" s="680"/>
      <c r="R5" s="680"/>
      <c r="S5" s="680"/>
      <c r="T5" s="680"/>
      <c r="U5" s="680"/>
      <c r="V5" s="333"/>
      <c r="W5" s="346"/>
      <c r="X5" s="137"/>
    </row>
    <row r="6" spans="2:24" ht="34.5" customHeight="1" x14ac:dyDescent="0.25">
      <c r="B6" s="164"/>
      <c r="C6" s="680"/>
      <c r="D6" s="680"/>
      <c r="E6" s="680"/>
      <c r="F6" s="680"/>
      <c r="G6" s="680"/>
      <c r="H6" s="680"/>
      <c r="I6" s="680"/>
      <c r="J6" s="680"/>
      <c r="K6" s="680"/>
      <c r="L6" s="680"/>
      <c r="M6" s="680"/>
      <c r="N6" s="680"/>
      <c r="O6" s="680"/>
      <c r="P6" s="680"/>
      <c r="Q6" s="680"/>
      <c r="R6" s="680"/>
      <c r="S6" s="680"/>
      <c r="T6" s="680"/>
      <c r="U6" s="680"/>
      <c r="V6" s="333"/>
      <c r="W6" s="335"/>
      <c r="X6" s="137"/>
    </row>
    <row r="7" spans="2:24" ht="34.5" customHeight="1" x14ac:dyDescent="0.25">
      <c r="B7" s="164"/>
      <c r="C7" s="680"/>
      <c r="D7" s="680"/>
      <c r="E7" s="680"/>
      <c r="F7" s="680"/>
      <c r="G7" s="680"/>
      <c r="H7" s="680"/>
      <c r="I7" s="680"/>
      <c r="J7" s="680"/>
      <c r="K7" s="680"/>
      <c r="L7" s="680"/>
      <c r="M7" s="680"/>
      <c r="N7" s="680"/>
      <c r="O7" s="680"/>
      <c r="P7" s="680"/>
      <c r="Q7" s="680"/>
      <c r="R7" s="680"/>
      <c r="S7" s="680"/>
      <c r="T7" s="680"/>
      <c r="U7" s="680"/>
      <c r="V7" s="333"/>
      <c r="W7" s="335"/>
      <c r="X7" s="137"/>
    </row>
    <row r="8" spans="2:24" ht="34.5" customHeight="1" x14ac:dyDescent="0.25">
      <c r="B8" s="164"/>
      <c r="C8" s="680"/>
      <c r="D8" s="680"/>
      <c r="E8" s="680"/>
      <c r="F8" s="680"/>
      <c r="G8" s="680"/>
      <c r="H8" s="680"/>
      <c r="I8" s="680"/>
      <c r="J8" s="680"/>
      <c r="K8" s="680"/>
      <c r="L8" s="680"/>
      <c r="M8" s="680"/>
      <c r="N8" s="680"/>
      <c r="O8" s="680"/>
      <c r="P8" s="680"/>
      <c r="Q8" s="680"/>
      <c r="R8" s="680"/>
      <c r="S8" s="680"/>
      <c r="T8" s="680"/>
      <c r="U8" s="680"/>
      <c r="V8" s="333"/>
      <c r="W8" s="335"/>
      <c r="X8" s="137"/>
    </row>
    <row r="9" spans="2:24" ht="12.9" customHeight="1" x14ac:dyDescent="0.3">
      <c r="B9" s="306">
        <v>1</v>
      </c>
      <c r="C9" s="419" t="str">
        <f>IF($W$5="","",IF(HLOOKUP(W5,'PPAP Submission Requirements'!$D$3:$H$22,3,FALSE)="S","X",""))</f>
        <v/>
      </c>
      <c r="D9" s="171"/>
      <c r="E9" s="139" t="s">
        <v>260</v>
      </c>
      <c r="F9" s="144"/>
      <c r="G9" s="136"/>
      <c r="H9" s="136"/>
      <c r="I9" s="136"/>
      <c r="J9" s="140"/>
      <c r="K9" s="141"/>
      <c r="L9" s="136"/>
      <c r="M9" s="136"/>
      <c r="N9" s="136"/>
      <c r="O9" s="136"/>
      <c r="P9" s="136"/>
      <c r="Q9" s="136"/>
      <c r="R9" s="136"/>
      <c r="S9" s="136"/>
      <c r="T9" s="136"/>
      <c r="U9" s="136"/>
      <c r="V9" s="136"/>
      <c r="W9" s="136"/>
      <c r="X9" s="137"/>
    </row>
    <row r="10" spans="2:24" ht="12.9" customHeight="1" x14ac:dyDescent="0.3">
      <c r="B10" s="306"/>
      <c r="C10" s="140"/>
      <c r="D10" s="171"/>
      <c r="E10" s="681" t="s">
        <v>406</v>
      </c>
      <c r="F10" s="681"/>
      <c r="G10" s="681"/>
      <c r="H10" s="681"/>
      <c r="I10" s="681"/>
      <c r="J10" s="681"/>
      <c r="K10" s="681"/>
      <c r="L10" s="681"/>
      <c r="M10" s="681"/>
      <c r="N10" s="681"/>
      <c r="O10" s="681"/>
      <c r="P10" s="681"/>
      <c r="Q10" s="681"/>
      <c r="R10" s="681"/>
      <c r="S10" s="681"/>
      <c r="T10" s="681"/>
      <c r="U10" s="681"/>
      <c r="V10" s="681"/>
      <c r="W10" s="681"/>
      <c r="X10" s="137"/>
    </row>
    <row r="11" spans="2:24" ht="12.9" customHeight="1" x14ac:dyDescent="0.3">
      <c r="B11" s="306"/>
      <c r="C11" s="140"/>
      <c r="D11" s="171"/>
      <c r="E11" s="681"/>
      <c r="F11" s="681"/>
      <c r="G11" s="681"/>
      <c r="H11" s="681"/>
      <c r="I11" s="681"/>
      <c r="J11" s="681"/>
      <c r="K11" s="681"/>
      <c r="L11" s="681"/>
      <c r="M11" s="681"/>
      <c r="N11" s="681"/>
      <c r="O11" s="681"/>
      <c r="P11" s="681"/>
      <c r="Q11" s="681"/>
      <c r="R11" s="681"/>
      <c r="S11" s="681"/>
      <c r="T11" s="681"/>
      <c r="U11" s="681"/>
      <c r="V11" s="681"/>
      <c r="W11" s="681"/>
      <c r="X11" s="137"/>
    </row>
    <row r="12" spans="2:24" ht="12.9" customHeight="1" x14ac:dyDescent="0.3">
      <c r="B12" s="306"/>
      <c r="C12" s="140"/>
      <c r="D12" s="171"/>
      <c r="E12" s="681"/>
      <c r="F12" s="681"/>
      <c r="G12" s="681"/>
      <c r="H12" s="681"/>
      <c r="I12" s="681"/>
      <c r="J12" s="681"/>
      <c r="K12" s="681"/>
      <c r="L12" s="681"/>
      <c r="M12" s="681"/>
      <c r="N12" s="681"/>
      <c r="O12" s="681"/>
      <c r="P12" s="681"/>
      <c r="Q12" s="681"/>
      <c r="R12" s="681"/>
      <c r="S12" s="681"/>
      <c r="T12" s="681"/>
      <c r="U12" s="681"/>
      <c r="V12" s="681"/>
      <c r="W12" s="681"/>
      <c r="X12" s="137"/>
    </row>
    <row r="13" spans="2:24" ht="12.9" customHeight="1" x14ac:dyDescent="0.3">
      <c r="B13" s="306"/>
      <c r="C13" s="140"/>
      <c r="D13" s="171"/>
      <c r="E13" s="681"/>
      <c r="F13" s="681"/>
      <c r="G13" s="681"/>
      <c r="H13" s="681"/>
      <c r="I13" s="681"/>
      <c r="J13" s="681"/>
      <c r="K13" s="681"/>
      <c r="L13" s="681"/>
      <c r="M13" s="681"/>
      <c r="N13" s="681"/>
      <c r="O13" s="681"/>
      <c r="P13" s="681"/>
      <c r="Q13" s="681"/>
      <c r="R13" s="681"/>
      <c r="S13" s="681"/>
      <c r="T13" s="681"/>
      <c r="U13" s="681"/>
      <c r="V13" s="681"/>
      <c r="W13" s="681"/>
      <c r="X13" s="137"/>
    </row>
    <row r="14" spans="2:24" ht="12.9" customHeight="1" x14ac:dyDescent="0.3">
      <c r="B14" s="306"/>
      <c r="C14" s="140"/>
      <c r="D14" s="171"/>
      <c r="E14" s="681"/>
      <c r="F14" s="681"/>
      <c r="G14" s="681"/>
      <c r="H14" s="681"/>
      <c r="I14" s="681"/>
      <c r="J14" s="681"/>
      <c r="K14" s="681"/>
      <c r="L14" s="681"/>
      <c r="M14" s="681"/>
      <c r="N14" s="681"/>
      <c r="O14" s="681"/>
      <c r="P14" s="681"/>
      <c r="Q14" s="681"/>
      <c r="R14" s="681"/>
      <c r="S14" s="681"/>
      <c r="T14" s="681"/>
      <c r="U14" s="681"/>
      <c r="V14" s="681"/>
      <c r="W14" s="681"/>
      <c r="X14" s="137"/>
    </row>
    <row r="15" spans="2:24" ht="12.9" customHeight="1" x14ac:dyDescent="0.3">
      <c r="B15" s="306"/>
      <c r="C15" s="140"/>
      <c r="D15" s="171"/>
      <c r="E15" s="149"/>
      <c r="F15" s="149"/>
      <c r="G15" s="149"/>
      <c r="H15" s="149"/>
      <c r="I15" s="149"/>
      <c r="J15" s="149"/>
      <c r="K15" s="149"/>
      <c r="L15" s="149"/>
      <c r="M15" s="149"/>
      <c r="N15" s="149"/>
      <c r="O15" s="149"/>
      <c r="P15" s="149"/>
      <c r="Q15" s="149"/>
      <c r="R15" s="149"/>
      <c r="S15" s="149"/>
      <c r="T15" s="149"/>
      <c r="U15" s="149"/>
      <c r="V15" s="149"/>
      <c r="W15" s="149"/>
      <c r="X15" s="137"/>
    </row>
    <row r="16" spans="2:24" ht="12.9" customHeight="1" x14ac:dyDescent="0.3">
      <c r="B16" s="306">
        <v>2</v>
      </c>
      <c r="C16" s="419" t="str">
        <f>IF($W$5="","",IF(HLOOKUP(W5,'PPAP Submission Requirements'!$D$3:$H$22,4,FALSE)="S","X",""))</f>
        <v/>
      </c>
      <c r="D16" s="171"/>
      <c r="E16" s="139" t="s">
        <v>261</v>
      </c>
      <c r="F16" s="144"/>
      <c r="G16" s="136"/>
      <c r="H16" s="136"/>
      <c r="I16" s="136"/>
      <c r="J16" s="140"/>
      <c r="K16" s="141"/>
      <c r="L16" s="136"/>
      <c r="M16" s="136"/>
      <c r="N16" s="136"/>
      <c r="O16" s="136"/>
      <c r="P16" s="136"/>
      <c r="Q16" s="136"/>
      <c r="R16" s="136"/>
      <c r="S16" s="136"/>
      <c r="T16" s="136"/>
      <c r="U16" s="136"/>
      <c r="V16" s="136"/>
      <c r="W16" s="136"/>
      <c r="X16" s="137"/>
    </row>
    <row r="17" spans="2:24" ht="12.9" customHeight="1" x14ac:dyDescent="0.3">
      <c r="B17" s="306"/>
      <c r="C17" s="140"/>
      <c r="D17" s="171"/>
      <c r="E17" s="681" t="s">
        <v>465</v>
      </c>
      <c r="F17" s="681"/>
      <c r="G17" s="681"/>
      <c r="H17" s="681"/>
      <c r="I17" s="681"/>
      <c r="J17" s="681"/>
      <c r="K17" s="681"/>
      <c r="L17" s="681"/>
      <c r="M17" s="681"/>
      <c r="N17" s="681"/>
      <c r="O17" s="681"/>
      <c r="P17" s="681"/>
      <c r="Q17" s="681"/>
      <c r="R17" s="681"/>
      <c r="S17" s="681"/>
      <c r="T17" s="681"/>
      <c r="U17" s="681"/>
      <c r="V17" s="681"/>
      <c r="W17" s="681"/>
      <c r="X17" s="682"/>
    </row>
    <row r="18" spans="2:24" ht="12.9" customHeight="1" x14ac:dyDescent="0.3">
      <c r="B18" s="306"/>
      <c r="C18" s="140"/>
      <c r="D18" s="171"/>
      <c r="E18" s="150"/>
      <c r="F18" s="150"/>
      <c r="G18" s="150"/>
      <c r="H18" s="150"/>
      <c r="I18" s="150"/>
      <c r="J18" s="150"/>
      <c r="K18" s="150"/>
      <c r="L18" s="150"/>
      <c r="M18" s="150"/>
      <c r="N18" s="150"/>
      <c r="O18" s="150"/>
      <c r="P18" s="150"/>
      <c r="Q18" s="150"/>
      <c r="R18" s="150"/>
      <c r="S18" s="150"/>
      <c r="T18" s="150"/>
      <c r="U18" s="150"/>
      <c r="V18" s="150"/>
      <c r="W18" s="150"/>
      <c r="X18" s="151"/>
    </row>
    <row r="19" spans="2:24" ht="15" customHeight="1" x14ac:dyDescent="0.25">
      <c r="B19" s="306">
        <v>3</v>
      </c>
      <c r="C19" s="419" t="str">
        <f>IF($W$5="","",IF(HLOOKUP(W5,'PPAP Submission Requirements'!$D$3:$H$22,5,FALSE)="S","X",""))</f>
        <v/>
      </c>
      <c r="D19" s="171"/>
      <c r="E19" s="690" t="s">
        <v>331</v>
      </c>
      <c r="F19" s="690"/>
      <c r="G19" s="690"/>
      <c r="H19" s="690"/>
      <c r="I19" s="690"/>
      <c r="J19" s="690"/>
      <c r="K19" s="690"/>
      <c r="L19" s="690"/>
      <c r="M19" s="690"/>
      <c r="N19" s="690"/>
      <c r="O19" s="690"/>
      <c r="P19" s="690"/>
      <c r="Q19" s="690"/>
      <c r="R19" s="177"/>
      <c r="S19" s="177"/>
      <c r="T19" s="177"/>
      <c r="U19" s="177"/>
      <c r="V19" s="177"/>
      <c r="W19" s="177"/>
      <c r="X19" s="178"/>
    </row>
    <row r="20" spans="2:24" ht="12.9" customHeight="1" x14ac:dyDescent="0.3">
      <c r="B20" s="306"/>
      <c r="C20" s="140"/>
      <c r="D20" s="171"/>
      <c r="E20" s="688" t="s">
        <v>450</v>
      </c>
      <c r="F20" s="688"/>
      <c r="G20" s="688"/>
      <c r="H20" s="688"/>
      <c r="I20" s="688"/>
      <c r="J20" s="688"/>
      <c r="K20" s="688"/>
      <c r="L20" s="688"/>
      <c r="M20" s="688"/>
      <c r="N20" s="688"/>
      <c r="O20" s="688"/>
      <c r="P20" s="688"/>
      <c r="Q20" s="688"/>
      <c r="R20" s="688"/>
      <c r="S20" s="688"/>
      <c r="T20" s="688"/>
      <c r="U20" s="688"/>
      <c r="V20" s="688"/>
      <c r="W20" s="688"/>
      <c r="X20" s="689"/>
    </row>
    <row r="21" spans="2:24" ht="12.9" customHeight="1" x14ac:dyDescent="0.3">
      <c r="B21" s="306"/>
      <c r="C21" s="140"/>
      <c r="D21" s="171"/>
      <c r="E21" s="688"/>
      <c r="F21" s="688"/>
      <c r="G21" s="688"/>
      <c r="H21" s="688"/>
      <c r="I21" s="688"/>
      <c r="J21" s="688"/>
      <c r="K21" s="688"/>
      <c r="L21" s="688"/>
      <c r="M21" s="688"/>
      <c r="N21" s="688"/>
      <c r="O21" s="688"/>
      <c r="P21" s="688"/>
      <c r="Q21" s="688"/>
      <c r="R21" s="688"/>
      <c r="S21" s="688"/>
      <c r="T21" s="688"/>
      <c r="U21" s="688"/>
      <c r="V21" s="688"/>
      <c r="W21" s="688"/>
      <c r="X21" s="689"/>
    </row>
    <row r="22" spans="2:24" ht="12.9" customHeight="1" x14ac:dyDescent="0.3">
      <c r="B22" s="306"/>
      <c r="C22" s="140"/>
      <c r="D22" s="171"/>
      <c r="E22" s="324"/>
      <c r="F22" s="324"/>
      <c r="G22" s="324"/>
      <c r="H22" s="324"/>
      <c r="I22" s="324"/>
      <c r="J22" s="324"/>
      <c r="K22" s="324"/>
      <c r="L22" s="324"/>
      <c r="M22" s="324"/>
      <c r="N22" s="324"/>
      <c r="O22" s="324"/>
      <c r="P22" s="324"/>
      <c r="Q22" s="324"/>
      <c r="R22" s="324"/>
      <c r="S22" s="324"/>
      <c r="T22" s="324"/>
      <c r="U22" s="324"/>
      <c r="V22" s="324"/>
      <c r="W22" s="324"/>
      <c r="X22" s="325"/>
    </row>
    <row r="23" spans="2:24" ht="12.75" customHeight="1" x14ac:dyDescent="0.3">
      <c r="B23" s="306">
        <v>4</v>
      </c>
      <c r="C23" s="419" t="str">
        <f>IF($W$5="","",IF(HLOOKUP(W5,'PPAP Submission Requirements'!$D$3:$H$22,6,FALSE)="S","X",""))</f>
        <v/>
      </c>
      <c r="D23" s="171"/>
      <c r="E23" s="139" t="s">
        <v>266</v>
      </c>
      <c r="F23" s="144"/>
      <c r="G23" s="136"/>
      <c r="H23" s="136"/>
      <c r="I23" s="136"/>
      <c r="J23" s="140"/>
      <c r="K23" s="141"/>
      <c r="L23" s="136"/>
      <c r="M23" s="136"/>
      <c r="N23" s="136"/>
      <c r="O23" s="136"/>
      <c r="P23" s="136"/>
      <c r="Q23" s="136"/>
      <c r="R23" s="136"/>
      <c r="S23" s="136"/>
      <c r="T23" s="136"/>
      <c r="U23" s="136"/>
      <c r="V23" s="136"/>
      <c r="W23" s="136"/>
      <c r="X23" s="137"/>
    </row>
    <row r="24" spans="2:24" ht="12.9" customHeight="1" x14ac:dyDescent="0.3">
      <c r="B24" s="306"/>
      <c r="C24" s="140"/>
      <c r="D24" s="171"/>
      <c r="E24" s="681" t="s">
        <v>407</v>
      </c>
      <c r="F24" s="681"/>
      <c r="G24" s="681"/>
      <c r="H24" s="681"/>
      <c r="I24" s="681"/>
      <c r="J24" s="681"/>
      <c r="K24" s="681"/>
      <c r="L24" s="681"/>
      <c r="M24" s="681"/>
      <c r="N24" s="681"/>
      <c r="O24" s="681"/>
      <c r="P24" s="681"/>
      <c r="Q24" s="681"/>
      <c r="R24" s="681"/>
      <c r="S24" s="681"/>
      <c r="T24" s="681"/>
      <c r="U24" s="681"/>
      <c r="V24" s="681"/>
      <c r="W24" s="681"/>
      <c r="X24" s="682"/>
    </row>
    <row r="25" spans="2:24" ht="12.9" customHeight="1" x14ac:dyDescent="0.3">
      <c r="B25" s="306"/>
      <c r="C25" s="140"/>
      <c r="D25" s="171"/>
      <c r="E25" s="681"/>
      <c r="F25" s="681"/>
      <c r="G25" s="681"/>
      <c r="H25" s="681"/>
      <c r="I25" s="681"/>
      <c r="J25" s="681"/>
      <c r="K25" s="681"/>
      <c r="L25" s="681"/>
      <c r="M25" s="681"/>
      <c r="N25" s="681"/>
      <c r="O25" s="681"/>
      <c r="P25" s="681"/>
      <c r="Q25" s="681"/>
      <c r="R25" s="681"/>
      <c r="S25" s="681"/>
      <c r="T25" s="681"/>
      <c r="U25" s="681"/>
      <c r="V25" s="681"/>
      <c r="W25" s="681"/>
      <c r="X25" s="682"/>
    </row>
    <row r="26" spans="2:24" ht="12.9" customHeight="1" x14ac:dyDescent="0.3">
      <c r="B26" s="306"/>
      <c r="C26" s="140"/>
      <c r="D26" s="171"/>
      <c r="E26" s="681"/>
      <c r="F26" s="681"/>
      <c r="G26" s="681"/>
      <c r="H26" s="681"/>
      <c r="I26" s="681"/>
      <c r="J26" s="681"/>
      <c r="K26" s="681"/>
      <c r="L26" s="681"/>
      <c r="M26" s="681"/>
      <c r="N26" s="681"/>
      <c r="O26" s="681"/>
      <c r="P26" s="681"/>
      <c r="Q26" s="681"/>
      <c r="R26" s="681"/>
      <c r="S26" s="681"/>
      <c r="T26" s="681"/>
      <c r="U26" s="681"/>
      <c r="V26" s="681"/>
      <c r="W26" s="681"/>
      <c r="X26" s="682"/>
    </row>
    <row r="27" spans="2:24" ht="12.9" customHeight="1" x14ac:dyDescent="0.3">
      <c r="B27" s="306"/>
      <c r="C27" s="140"/>
      <c r="D27" s="171"/>
      <c r="E27" s="305"/>
      <c r="F27" s="156"/>
      <c r="G27" s="156"/>
      <c r="H27" s="156"/>
      <c r="I27" s="156"/>
      <c r="J27" s="156"/>
      <c r="K27" s="156"/>
      <c r="L27" s="156"/>
      <c r="M27" s="156"/>
      <c r="N27" s="156"/>
      <c r="O27" s="156"/>
      <c r="P27" s="156"/>
      <c r="Q27" s="156"/>
      <c r="R27" s="156"/>
      <c r="S27" s="156"/>
      <c r="T27" s="156"/>
      <c r="U27" s="156"/>
      <c r="V27" s="156"/>
      <c r="W27" s="156"/>
      <c r="X27" s="137"/>
    </row>
    <row r="28" spans="2:24" ht="12.9" customHeight="1" x14ac:dyDescent="0.3">
      <c r="B28" s="306">
        <v>5</v>
      </c>
      <c r="C28" s="419" t="str">
        <f>IF($W$5="","",IF(HLOOKUP(W5,'PPAP Submission Requirements'!$D$3:$H$22,7,FALSE)="S","X",""))</f>
        <v/>
      </c>
      <c r="D28" s="171"/>
      <c r="E28" s="139" t="s">
        <v>256</v>
      </c>
      <c r="F28" s="136"/>
      <c r="G28" s="136"/>
      <c r="H28" s="136"/>
      <c r="I28" s="136"/>
      <c r="J28" s="140"/>
      <c r="K28" s="141"/>
      <c r="L28" s="136"/>
      <c r="M28" s="136"/>
      <c r="N28" s="136"/>
      <c r="O28" s="136"/>
      <c r="P28" s="136"/>
      <c r="Q28" s="136"/>
      <c r="R28" s="136"/>
      <c r="S28" s="136"/>
      <c r="T28" s="136"/>
      <c r="U28" s="136"/>
      <c r="V28" s="136"/>
      <c r="W28" s="136"/>
      <c r="X28" s="137"/>
    </row>
    <row r="29" spans="2:24" ht="12.9" customHeight="1" x14ac:dyDescent="0.3">
      <c r="B29" s="306"/>
      <c r="C29" s="140"/>
      <c r="D29" s="171"/>
      <c r="E29" s="681" t="s">
        <v>269</v>
      </c>
      <c r="F29" s="693"/>
      <c r="G29" s="693"/>
      <c r="H29" s="693"/>
      <c r="I29" s="693"/>
      <c r="J29" s="693"/>
      <c r="K29" s="693"/>
      <c r="L29" s="693"/>
      <c r="M29" s="693"/>
      <c r="N29" s="693"/>
      <c r="O29" s="693"/>
      <c r="P29" s="693"/>
      <c r="Q29" s="693"/>
      <c r="R29" s="693"/>
      <c r="S29" s="693"/>
      <c r="T29" s="693"/>
      <c r="U29" s="693"/>
      <c r="V29" s="693"/>
      <c r="W29" s="693"/>
      <c r="X29" s="694"/>
    </row>
    <row r="30" spans="2:24" ht="12.9" customHeight="1" x14ac:dyDescent="0.3">
      <c r="B30" s="306"/>
      <c r="C30" s="140"/>
      <c r="D30" s="171"/>
      <c r="E30" s="152"/>
      <c r="F30" s="152"/>
      <c r="G30" s="152"/>
      <c r="H30" s="152"/>
      <c r="I30" s="152"/>
      <c r="J30" s="152"/>
      <c r="K30" s="152"/>
      <c r="L30" s="152"/>
      <c r="M30" s="152"/>
      <c r="N30" s="152"/>
      <c r="O30" s="152"/>
      <c r="P30" s="152"/>
      <c r="Q30" s="152"/>
      <c r="R30" s="152"/>
      <c r="S30" s="152"/>
      <c r="T30" s="152"/>
      <c r="U30" s="152"/>
      <c r="V30" s="152"/>
      <c r="W30" s="152"/>
      <c r="X30" s="153"/>
    </row>
    <row r="31" spans="2:24" ht="12.9" customHeight="1" x14ac:dyDescent="0.3">
      <c r="B31" s="306">
        <v>6</v>
      </c>
      <c r="C31" s="419" t="str">
        <f>IF($W$5="","",IF(HLOOKUP(W5,'PPAP Submission Requirements'!$D$3:$H$22,8,FALSE)="S","X",""))</f>
        <v/>
      </c>
      <c r="D31" s="171"/>
      <c r="E31" s="139" t="s">
        <v>265</v>
      </c>
      <c r="F31" s="136"/>
      <c r="G31" s="136"/>
      <c r="H31" s="136"/>
      <c r="I31" s="136"/>
      <c r="J31" s="140"/>
      <c r="K31" s="141"/>
      <c r="L31" s="136"/>
      <c r="M31" s="136"/>
      <c r="N31" s="136"/>
      <c r="O31" s="136"/>
      <c r="P31" s="136"/>
      <c r="Q31" s="136"/>
      <c r="R31" s="136"/>
      <c r="S31" s="136"/>
      <c r="T31" s="136"/>
      <c r="U31" s="136"/>
      <c r="V31" s="136"/>
      <c r="W31" s="136"/>
      <c r="X31" s="137"/>
    </row>
    <row r="32" spans="2:24" ht="12.9" customHeight="1" x14ac:dyDescent="0.3">
      <c r="B32" s="306"/>
      <c r="C32" s="140"/>
      <c r="D32" s="171"/>
      <c r="E32" s="681" t="s">
        <v>408</v>
      </c>
      <c r="F32" s="681"/>
      <c r="G32" s="681"/>
      <c r="H32" s="681"/>
      <c r="I32" s="681"/>
      <c r="J32" s="681"/>
      <c r="K32" s="681"/>
      <c r="L32" s="681"/>
      <c r="M32" s="681"/>
      <c r="N32" s="681"/>
      <c r="O32" s="681"/>
      <c r="P32" s="681"/>
      <c r="Q32" s="681"/>
      <c r="R32" s="681"/>
      <c r="S32" s="681"/>
      <c r="T32" s="681"/>
      <c r="U32" s="681"/>
      <c r="V32" s="681"/>
      <c r="W32" s="681"/>
      <c r="X32" s="682"/>
    </row>
    <row r="33" spans="2:24" ht="12.9" customHeight="1" x14ac:dyDescent="0.3">
      <c r="B33" s="306"/>
      <c r="C33" s="140"/>
      <c r="D33" s="171"/>
      <c r="E33" s="681"/>
      <c r="F33" s="681"/>
      <c r="G33" s="681"/>
      <c r="H33" s="681"/>
      <c r="I33" s="681"/>
      <c r="J33" s="681"/>
      <c r="K33" s="681"/>
      <c r="L33" s="681"/>
      <c r="M33" s="681"/>
      <c r="N33" s="681"/>
      <c r="O33" s="681"/>
      <c r="P33" s="681"/>
      <c r="Q33" s="681"/>
      <c r="R33" s="681"/>
      <c r="S33" s="681"/>
      <c r="T33" s="681"/>
      <c r="U33" s="681"/>
      <c r="V33" s="681"/>
      <c r="W33" s="681"/>
      <c r="X33" s="682"/>
    </row>
    <row r="34" spans="2:24" ht="1.5" customHeight="1" x14ac:dyDescent="0.3">
      <c r="B34" s="306"/>
      <c r="C34" s="140"/>
      <c r="D34" s="171"/>
      <c r="E34" s="681"/>
      <c r="F34" s="681"/>
      <c r="G34" s="681"/>
      <c r="H34" s="681"/>
      <c r="I34" s="681"/>
      <c r="J34" s="681"/>
      <c r="K34" s="681"/>
      <c r="L34" s="681"/>
      <c r="M34" s="681"/>
      <c r="N34" s="681"/>
      <c r="O34" s="681"/>
      <c r="P34" s="681"/>
      <c r="Q34" s="681"/>
      <c r="R34" s="681"/>
      <c r="S34" s="681"/>
      <c r="T34" s="681"/>
      <c r="U34" s="681"/>
      <c r="V34" s="681"/>
      <c r="W34" s="681"/>
      <c r="X34" s="682"/>
    </row>
    <row r="35" spans="2:24" ht="12.75" customHeight="1" x14ac:dyDescent="0.3">
      <c r="B35" s="306"/>
      <c r="C35" s="140"/>
      <c r="D35" s="171"/>
      <c r="E35" s="305"/>
      <c r="F35" s="297"/>
      <c r="G35" s="297"/>
      <c r="H35" s="297"/>
      <c r="I35" s="297"/>
      <c r="J35" s="297"/>
      <c r="K35" s="297"/>
      <c r="L35" s="297"/>
      <c r="M35" s="297"/>
      <c r="N35" s="297"/>
      <c r="O35" s="297"/>
      <c r="P35" s="297"/>
      <c r="Q35" s="297"/>
      <c r="R35" s="297"/>
      <c r="S35" s="297"/>
      <c r="T35" s="297"/>
      <c r="U35" s="297"/>
      <c r="V35" s="297"/>
      <c r="W35" s="297"/>
      <c r="X35" s="298"/>
    </row>
    <row r="36" spans="2:24" ht="12.9" customHeight="1" x14ac:dyDescent="0.3">
      <c r="B36" s="306">
        <v>7</v>
      </c>
      <c r="C36" s="419" t="str">
        <f>IF($W$5="","",IF(HLOOKUP(W5,'PPAP Submission Requirements'!$D$3:$H$22,9,FALSE)="S","X",""))</f>
        <v/>
      </c>
      <c r="D36" s="171"/>
      <c r="E36" s="139" t="s">
        <v>267</v>
      </c>
      <c r="F36" s="136"/>
      <c r="G36" s="136"/>
      <c r="H36" s="136"/>
      <c r="I36" s="136"/>
      <c r="J36" s="140"/>
      <c r="K36" s="141"/>
      <c r="L36" s="136"/>
      <c r="M36" s="136"/>
      <c r="N36" s="136"/>
      <c r="O36" s="136"/>
      <c r="P36" s="136"/>
      <c r="Q36" s="136"/>
      <c r="R36" s="136"/>
      <c r="S36" s="136"/>
      <c r="T36" s="136"/>
      <c r="U36" s="136"/>
      <c r="V36" s="136"/>
      <c r="W36" s="136"/>
      <c r="X36" s="137"/>
    </row>
    <row r="37" spans="2:24" ht="12.9" customHeight="1" x14ac:dyDescent="0.3">
      <c r="B37" s="306"/>
      <c r="C37" s="140"/>
      <c r="D37" s="171"/>
      <c r="E37" s="681" t="s">
        <v>451</v>
      </c>
      <c r="F37" s="681"/>
      <c r="G37" s="681"/>
      <c r="H37" s="681"/>
      <c r="I37" s="681"/>
      <c r="J37" s="681"/>
      <c r="K37" s="681"/>
      <c r="L37" s="681"/>
      <c r="M37" s="681"/>
      <c r="N37" s="681"/>
      <c r="O37" s="681"/>
      <c r="P37" s="681"/>
      <c r="Q37" s="681"/>
      <c r="R37" s="681"/>
      <c r="S37" s="681"/>
      <c r="T37" s="681"/>
      <c r="U37" s="681"/>
      <c r="V37" s="681"/>
      <c r="W37" s="681"/>
      <c r="X37" s="682"/>
    </row>
    <row r="38" spans="2:24" ht="12.9" customHeight="1" x14ac:dyDescent="0.25">
      <c r="B38" s="306"/>
      <c r="C38" s="146"/>
      <c r="D38" s="169"/>
      <c r="E38" s="681"/>
      <c r="F38" s="681"/>
      <c r="G38" s="681"/>
      <c r="H38" s="681"/>
      <c r="I38" s="681"/>
      <c r="J38" s="681"/>
      <c r="K38" s="681"/>
      <c r="L38" s="681"/>
      <c r="M38" s="681"/>
      <c r="N38" s="681"/>
      <c r="O38" s="681"/>
      <c r="P38" s="681"/>
      <c r="Q38" s="681"/>
      <c r="R38" s="681"/>
      <c r="S38" s="681"/>
      <c r="T38" s="681"/>
      <c r="U38" s="681"/>
      <c r="V38" s="681"/>
      <c r="W38" s="681"/>
      <c r="X38" s="682"/>
    </row>
    <row r="39" spans="2:24" ht="12.9" customHeight="1" x14ac:dyDescent="0.25">
      <c r="B39" s="306"/>
      <c r="C39" s="146"/>
      <c r="D39" s="169"/>
      <c r="E39" s="681"/>
      <c r="F39" s="681"/>
      <c r="G39" s="681"/>
      <c r="H39" s="681"/>
      <c r="I39" s="681"/>
      <c r="J39" s="681"/>
      <c r="K39" s="681"/>
      <c r="L39" s="681"/>
      <c r="M39" s="681"/>
      <c r="N39" s="681"/>
      <c r="O39" s="681"/>
      <c r="P39" s="681"/>
      <c r="Q39" s="681"/>
      <c r="R39" s="681"/>
      <c r="S39" s="681"/>
      <c r="T39" s="681"/>
      <c r="U39" s="681"/>
      <c r="V39" s="681"/>
      <c r="W39" s="681"/>
      <c r="X39" s="682"/>
    </row>
    <row r="40" spans="2:24" ht="12.9" customHeight="1" x14ac:dyDescent="0.25">
      <c r="B40" s="306"/>
      <c r="C40" s="146"/>
      <c r="D40" s="169"/>
      <c r="E40" s="681"/>
      <c r="F40" s="681"/>
      <c r="G40" s="681"/>
      <c r="H40" s="681"/>
      <c r="I40" s="681"/>
      <c r="J40" s="681"/>
      <c r="K40" s="681"/>
      <c r="L40" s="681"/>
      <c r="M40" s="681"/>
      <c r="N40" s="681"/>
      <c r="O40" s="681"/>
      <c r="P40" s="681"/>
      <c r="Q40" s="681"/>
      <c r="R40" s="681"/>
      <c r="S40" s="681"/>
      <c r="T40" s="681"/>
      <c r="U40" s="681"/>
      <c r="V40" s="681"/>
      <c r="W40" s="681"/>
      <c r="X40" s="682"/>
    </row>
    <row r="41" spans="2:24" ht="12.9" customHeight="1" x14ac:dyDescent="0.25">
      <c r="B41" s="306"/>
      <c r="C41" s="146"/>
      <c r="D41" s="169"/>
      <c r="E41" s="152"/>
      <c r="F41" s="152"/>
      <c r="G41" s="152"/>
      <c r="H41" s="152"/>
      <c r="I41" s="152"/>
      <c r="J41" s="152"/>
      <c r="K41" s="152"/>
      <c r="L41" s="152"/>
      <c r="M41" s="152"/>
      <c r="N41" s="152"/>
      <c r="O41" s="152"/>
      <c r="P41" s="152"/>
      <c r="Q41" s="152"/>
      <c r="R41" s="152"/>
      <c r="S41" s="152"/>
      <c r="T41" s="152"/>
      <c r="U41" s="152"/>
      <c r="V41" s="152"/>
      <c r="W41" s="152"/>
      <c r="X41" s="153"/>
    </row>
    <row r="42" spans="2:24" ht="12.9" customHeight="1" x14ac:dyDescent="0.3">
      <c r="B42" s="306">
        <v>8</v>
      </c>
      <c r="C42" s="419" t="str">
        <f>IF($W$5="","",IF(HLOOKUP(W5,'PPAP Submission Requirements'!$D$3:$H$22,10,FALSE)="S","X",""))</f>
        <v/>
      </c>
      <c r="D42" s="171"/>
      <c r="E42" s="139" t="s">
        <v>259</v>
      </c>
      <c r="F42" s="136"/>
      <c r="G42" s="136"/>
      <c r="H42" s="136"/>
      <c r="I42" s="136"/>
      <c r="J42" s="140"/>
      <c r="K42" s="141"/>
      <c r="L42" s="136"/>
      <c r="M42" s="136"/>
      <c r="N42" s="136"/>
      <c r="O42" s="136"/>
      <c r="P42" s="136"/>
      <c r="Q42" s="136"/>
      <c r="R42" s="136"/>
      <c r="S42" s="136"/>
      <c r="T42" s="136"/>
      <c r="U42" s="136"/>
      <c r="V42" s="136"/>
      <c r="W42" s="136"/>
      <c r="X42" s="137"/>
    </row>
    <row r="43" spans="2:24" ht="12.9" customHeight="1" x14ac:dyDescent="0.3">
      <c r="B43" s="306"/>
      <c r="C43" s="140"/>
      <c r="D43" s="171"/>
      <c r="E43" s="681" t="s">
        <v>466</v>
      </c>
      <c r="F43" s="681"/>
      <c r="G43" s="681"/>
      <c r="H43" s="681"/>
      <c r="I43" s="681"/>
      <c r="J43" s="681"/>
      <c r="K43" s="681"/>
      <c r="L43" s="681"/>
      <c r="M43" s="681"/>
      <c r="N43" s="681"/>
      <c r="O43" s="681"/>
      <c r="P43" s="681"/>
      <c r="Q43" s="681"/>
      <c r="R43" s="681"/>
      <c r="S43" s="681"/>
      <c r="T43" s="681"/>
      <c r="U43" s="681"/>
      <c r="V43" s="681"/>
      <c r="W43" s="681"/>
      <c r="X43" s="682"/>
    </row>
    <row r="44" spans="2:24" ht="12.9" customHeight="1" x14ac:dyDescent="0.3">
      <c r="B44" s="306"/>
      <c r="C44" s="140"/>
      <c r="D44" s="171"/>
      <c r="E44" s="681"/>
      <c r="F44" s="681"/>
      <c r="G44" s="681"/>
      <c r="H44" s="681"/>
      <c r="I44" s="681"/>
      <c r="J44" s="681"/>
      <c r="K44" s="681"/>
      <c r="L44" s="681"/>
      <c r="M44" s="681"/>
      <c r="N44" s="681"/>
      <c r="O44" s="681"/>
      <c r="P44" s="681"/>
      <c r="Q44" s="681"/>
      <c r="R44" s="681"/>
      <c r="S44" s="681"/>
      <c r="T44" s="681"/>
      <c r="U44" s="681"/>
      <c r="V44" s="681"/>
      <c r="W44" s="681"/>
      <c r="X44" s="682"/>
    </row>
    <row r="45" spans="2:24" ht="12.9" customHeight="1" x14ac:dyDescent="0.3">
      <c r="B45" s="306"/>
      <c r="C45" s="140"/>
      <c r="D45" s="171"/>
      <c r="E45" s="681"/>
      <c r="F45" s="681"/>
      <c r="G45" s="681"/>
      <c r="H45" s="681"/>
      <c r="I45" s="681"/>
      <c r="J45" s="681"/>
      <c r="K45" s="681"/>
      <c r="L45" s="681"/>
      <c r="M45" s="681"/>
      <c r="N45" s="681"/>
      <c r="O45" s="681"/>
      <c r="P45" s="681"/>
      <c r="Q45" s="681"/>
      <c r="R45" s="681"/>
      <c r="S45" s="681"/>
      <c r="T45" s="681"/>
      <c r="U45" s="681"/>
      <c r="V45" s="681"/>
      <c r="W45" s="681"/>
      <c r="X45" s="682"/>
    </row>
    <row r="46" spans="2:24" ht="12.9" customHeight="1" x14ac:dyDescent="0.3">
      <c r="B46" s="306"/>
      <c r="C46" s="140"/>
      <c r="D46" s="171"/>
      <c r="E46" s="136"/>
      <c r="F46" s="136"/>
      <c r="G46" s="136"/>
      <c r="H46" s="136"/>
      <c r="I46" s="136"/>
      <c r="J46" s="146"/>
      <c r="K46" s="138"/>
      <c r="L46" s="136"/>
      <c r="M46" s="136"/>
      <c r="N46" s="136"/>
      <c r="O46" s="136"/>
      <c r="P46" s="136"/>
      <c r="Q46" s="136"/>
      <c r="R46" s="136"/>
      <c r="S46" s="136"/>
      <c r="T46" s="136"/>
      <c r="U46" s="136"/>
      <c r="V46" s="136"/>
      <c r="W46" s="136"/>
      <c r="X46" s="137"/>
    </row>
    <row r="47" spans="2:24" ht="12.9" customHeight="1" x14ac:dyDescent="0.3">
      <c r="B47" s="306">
        <v>9</v>
      </c>
      <c r="C47" s="419" t="str">
        <f>IF($W$5="","",IF(HLOOKUP(W5,'PPAP Submission Requirements'!$D$3:$H$22,11,FALSE)="S","X",""))</f>
        <v/>
      </c>
      <c r="D47" s="171"/>
      <c r="E47" s="139" t="s">
        <v>257</v>
      </c>
      <c r="F47" s="136"/>
      <c r="G47" s="136"/>
      <c r="H47" s="136"/>
      <c r="I47" s="136"/>
      <c r="J47" s="140"/>
      <c r="K47" s="141"/>
      <c r="L47" s="136"/>
      <c r="M47" s="136"/>
      <c r="N47" s="136"/>
      <c r="O47" s="136"/>
      <c r="P47" s="136"/>
      <c r="Q47" s="136"/>
      <c r="R47" s="136"/>
      <c r="S47" s="136"/>
      <c r="T47" s="136"/>
      <c r="U47" s="136"/>
      <c r="V47" s="136"/>
      <c r="W47" s="136"/>
      <c r="X47" s="137"/>
    </row>
    <row r="48" spans="2:24" ht="12.9" customHeight="1" x14ac:dyDescent="0.25">
      <c r="B48" s="306"/>
      <c r="C48" s="146"/>
      <c r="D48" s="171"/>
      <c r="E48" s="681" t="s">
        <v>409</v>
      </c>
      <c r="F48" s="681"/>
      <c r="G48" s="681"/>
      <c r="H48" s="681"/>
      <c r="I48" s="681"/>
      <c r="J48" s="681"/>
      <c r="K48" s="681"/>
      <c r="L48" s="681"/>
      <c r="M48" s="681"/>
      <c r="N48" s="681"/>
      <c r="O48" s="681"/>
      <c r="P48" s="681"/>
      <c r="Q48" s="681"/>
      <c r="R48" s="681"/>
      <c r="S48" s="681"/>
      <c r="T48" s="681"/>
      <c r="U48" s="681"/>
      <c r="V48" s="681"/>
      <c r="W48" s="681"/>
      <c r="X48" s="682"/>
    </row>
    <row r="49" spans="2:24" ht="12.9" customHeight="1" x14ac:dyDescent="0.3">
      <c r="B49" s="306"/>
      <c r="C49" s="140"/>
      <c r="D49" s="171"/>
      <c r="E49" s="681"/>
      <c r="F49" s="681"/>
      <c r="G49" s="681"/>
      <c r="H49" s="681"/>
      <c r="I49" s="681"/>
      <c r="J49" s="681"/>
      <c r="K49" s="681"/>
      <c r="L49" s="681"/>
      <c r="M49" s="681"/>
      <c r="N49" s="681"/>
      <c r="O49" s="681"/>
      <c r="P49" s="681"/>
      <c r="Q49" s="681"/>
      <c r="R49" s="681"/>
      <c r="S49" s="681"/>
      <c r="T49" s="681"/>
      <c r="U49" s="681"/>
      <c r="V49" s="681"/>
      <c r="W49" s="681"/>
      <c r="X49" s="682"/>
    </row>
    <row r="50" spans="2:24" ht="12.9" customHeight="1" x14ac:dyDescent="0.3">
      <c r="B50" s="306"/>
      <c r="C50" s="140"/>
      <c r="D50" s="171"/>
      <c r="E50" s="681"/>
      <c r="F50" s="681"/>
      <c r="G50" s="681"/>
      <c r="H50" s="681"/>
      <c r="I50" s="681"/>
      <c r="J50" s="681"/>
      <c r="K50" s="681"/>
      <c r="L50" s="681"/>
      <c r="M50" s="681"/>
      <c r="N50" s="681"/>
      <c r="O50" s="681"/>
      <c r="P50" s="681"/>
      <c r="Q50" s="681"/>
      <c r="R50" s="681"/>
      <c r="S50" s="681"/>
      <c r="T50" s="681"/>
      <c r="U50" s="681"/>
      <c r="V50" s="681"/>
      <c r="W50" s="681"/>
      <c r="X50" s="682"/>
    </row>
    <row r="51" spans="2:24" ht="12.9" customHeight="1" x14ac:dyDescent="0.25">
      <c r="B51" s="306"/>
      <c r="C51" s="136"/>
      <c r="D51" s="169"/>
      <c r="E51" s="136"/>
      <c r="F51" s="136"/>
      <c r="G51" s="136"/>
      <c r="H51" s="136"/>
      <c r="I51" s="136"/>
      <c r="J51" s="136"/>
      <c r="K51" s="136"/>
      <c r="L51" s="136"/>
      <c r="M51" s="136"/>
      <c r="N51" s="136"/>
      <c r="O51" s="136"/>
      <c r="P51" s="136"/>
      <c r="Q51" s="136"/>
      <c r="R51" s="136"/>
      <c r="S51" s="136"/>
      <c r="T51" s="136"/>
      <c r="U51" s="136"/>
      <c r="V51" s="136"/>
      <c r="W51" s="136"/>
      <c r="X51" s="137"/>
    </row>
    <row r="52" spans="2:24" ht="12.9" customHeight="1" x14ac:dyDescent="0.3">
      <c r="B52" s="306">
        <v>10</v>
      </c>
      <c r="C52" s="419" t="str">
        <f>IF($W$5="","",IF(HLOOKUP(W5,'PPAP Submission Requirements'!$D$3:$H$22,12,FALSE)="S","X",""))</f>
        <v/>
      </c>
      <c r="D52" s="172"/>
      <c r="E52" s="139" t="s">
        <v>270</v>
      </c>
      <c r="F52" s="136"/>
      <c r="G52" s="136"/>
      <c r="H52" s="136"/>
      <c r="I52" s="136"/>
      <c r="J52" s="140"/>
      <c r="K52" s="141"/>
      <c r="L52" s="136"/>
      <c r="M52" s="136"/>
      <c r="N52" s="136"/>
      <c r="O52" s="136"/>
      <c r="P52" s="136"/>
      <c r="Q52" s="136"/>
      <c r="R52" s="136"/>
      <c r="S52" s="136"/>
      <c r="T52" s="136"/>
      <c r="U52" s="136"/>
      <c r="V52" s="136"/>
      <c r="W52" s="136"/>
      <c r="X52" s="137"/>
    </row>
    <row r="53" spans="2:24" ht="12.9" customHeight="1" x14ac:dyDescent="0.3">
      <c r="B53" s="306"/>
      <c r="C53" s="345"/>
      <c r="D53" s="172"/>
      <c r="E53" s="680" t="s">
        <v>410</v>
      </c>
      <c r="F53" s="680"/>
      <c r="G53" s="680"/>
      <c r="H53" s="680"/>
      <c r="I53" s="680"/>
      <c r="J53" s="680"/>
      <c r="K53" s="680"/>
      <c r="L53" s="680"/>
      <c r="M53" s="680"/>
      <c r="N53" s="680"/>
      <c r="O53" s="680"/>
      <c r="P53" s="680"/>
      <c r="Q53" s="680"/>
      <c r="R53" s="680"/>
      <c r="S53" s="680"/>
      <c r="T53" s="680"/>
      <c r="U53" s="680"/>
      <c r="V53" s="680"/>
      <c r="W53" s="680"/>
      <c r="X53" s="683"/>
    </row>
    <row r="54" spans="2:24" ht="12.9" customHeight="1" x14ac:dyDescent="0.3">
      <c r="B54" s="306"/>
      <c r="C54" s="345"/>
      <c r="D54" s="172"/>
      <c r="E54" s="680"/>
      <c r="F54" s="680"/>
      <c r="G54" s="680"/>
      <c r="H54" s="680"/>
      <c r="I54" s="680"/>
      <c r="J54" s="680"/>
      <c r="K54" s="680"/>
      <c r="L54" s="680"/>
      <c r="M54" s="680"/>
      <c r="N54" s="680"/>
      <c r="O54" s="680"/>
      <c r="P54" s="680"/>
      <c r="Q54" s="680"/>
      <c r="R54" s="680"/>
      <c r="S54" s="680"/>
      <c r="T54" s="680"/>
      <c r="U54" s="680"/>
      <c r="V54" s="680"/>
      <c r="W54" s="680"/>
      <c r="X54" s="683"/>
    </row>
    <row r="55" spans="2:24" ht="12.9" customHeight="1" x14ac:dyDescent="0.3">
      <c r="B55" s="306"/>
      <c r="C55" s="345"/>
      <c r="D55" s="172"/>
      <c r="E55" s="154"/>
      <c r="F55" s="154"/>
      <c r="G55" s="154"/>
      <c r="H55" s="154"/>
      <c r="I55" s="154"/>
      <c r="J55" s="154"/>
      <c r="K55" s="154"/>
      <c r="L55" s="154"/>
      <c r="M55" s="154"/>
      <c r="N55" s="154"/>
      <c r="O55" s="154"/>
      <c r="P55" s="154"/>
      <c r="Q55" s="154"/>
      <c r="R55" s="154"/>
      <c r="S55" s="154"/>
      <c r="T55" s="154"/>
      <c r="U55" s="154"/>
      <c r="V55" s="154"/>
      <c r="W55" s="154"/>
      <c r="X55" s="155"/>
    </row>
    <row r="56" spans="2:24" ht="12.9" customHeight="1" x14ac:dyDescent="0.3">
      <c r="B56" s="306">
        <v>11</v>
      </c>
      <c r="C56" s="419" t="str">
        <f>IF($W$5="","",IF(HLOOKUP(W5,'PPAP Submission Requirements'!$D$3:$H$22,13,FALSE)="S","X",""))</f>
        <v/>
      </c>
      <c r="D56" s="171"/>
      <c r="E56" s="139" t="s">
        <v>307</v>
      </c>
      <c r="F56" s="136"/>
      <c r="G56" s="136"/>
      <c r="H56" s="136"/>
      <c r="I56" s="136"/>
      <c r="J56" s="140"/>
      <c r="K56" s="141"/>
      <c r="L56" s="136"/>
      <c r="M56" s="136"/>
      <c r="N56" s="136"/>
      <c r="O56" s="136"/>
      <c r="P56" s="136"/>
      <c r="Q56" s="136"/>
      <c r="R56" s="136"/>
      <c r="S56" s="136"/>
      <c r="T56" s="136"/>
      <c r="U56" s="136"/>
      <c r="V56" s="136"/>
      <c r="W56" s="136"/>
      <c r="X56" s="137"/>
    </row>
    <row r="57" spans="2:24" ht="12.9" customHeight="1" x14ac:dyDescent="0.3">
      <c r="B57" s="306"/>
      <c r="C57" s="140"/>
      <c r="D57" s="171"/>
      <c r="E57" s="136" t="s">
        <v>448</v>
      </c>
      <c r="F57" s="136"/>
      <c r="G57" s="136"/>
      <c r="H57" s="136"/>
      <c r="I57" s="136"/>
      <c r="J57" s="140"/>
      <c r="K57" s="141"/>
      <c r="L57" s="136"/>
      <c r="M57" s="136"/>
      <c r="N57" s="136"/>
      <c r="O57" s="136"/>
      <c r="P57" s="136"/>
      <c r="Q57" s="136"/>
      <c r="R57" s="136"/>
      <c r="S57" s="136"/>
      <c r="T57" s="136"/>
      <c r="U57" s="136"/>
      <c r="V57" s="136"/>
      <c r="W57" s="136"/>
      <c r="X57" s="137"/>
    </row>
    <row r="58" spans="2:24" ht="12.9" customHeight="1" x14ac:dyDescent="0.3">
      <c r="B58" s="306"/>
      <c r="C58" s="140"/>
      <c r="D58" s="171"/>
      <c r="E58" s="136" t="s">
        <v>469</v>
      </c>
      <c r="F58" s="136"/>
      <c r="G58" s="136"/>
      <c r="H58" s="136"/>
      <c r="I58" s="136"/>
      <c r="J58" s="140"/>
      <c r="K58" s="141"/>
      <c r="L58" s="136"/>
      <c r="M58" s="136"/>
      <c r="N58" s="136"/>
      <c r="O58" s="136"/>
      <c r="P58" s="136"/>
      <c r="Q58" s="136"/>
      <c r="R58" s="136"/>
      <c r="S58" s="136"/>
      <c r="T58" s="136"/>
      <c r="U58" s="136"/>
      <c r="V58" s="136"/>
      <c r="W58" s="136"/>
      <c r="X58" s="137"/>
    </row>
    <row r="59" spans="2:24" ht="12.9" customHeight="1" x14ac:dyDescent="0.3">
      <c r="B59" s="306"/>
      <c r="C59" s="140"/>
      <c r="D59" s="171"/>
      <c r="E59" s="136" t="s">
        <v>412</v>
      </c>
      <c r="F59" s="136"/>
      <c r="G59" s="136"/>
      <c r="H59" s="136"/>
      <c r="I59" s="136"/>
      <c r="J59" s="140"/>
      <c r="K59" s="141"/>
      <c r="L59" s="136"/>
      <c r="M59" s="136"/>
      <c r="N59" s="136"/>
      <c r="O59" s="136"/>
      <c r="P59" s="136"/>
      <c r="Q59" s="136"/>
      <c r="R59" s="136"/>
      <c r="S59" s="136"/>
      <c r="T59" s="136"/>
      <c r="U59" s="136"/>
      <c r="V59" s="136"/>
      <c r="W59" s="136"/>
      <c r="X59" s="137"/>
    </row>
    <row r="60" spans="2:24" ht="12.9" customHeight="1" x14ac:dyDescent="0.3">
      <c r="B60" s="306"/>
      <c r="C60" s="140"/>
      <c r="D60" s="171"/>
      <c r="E60" s="136" t="s">
        <v>452</v>
      </c>
      <c r="F60" s="136"/>
      <c r="G60" s="136"/>
      <c r="H60" s="136"/>
      <c r="I60" s="136"/>
      <c r="J60" s="140"/>
      <c r="K60" s="141"/>
      <c r="L60" s="136"/>
      <c r="M60" s="136"/>
      <c r="N60" s="136"/>
      <c r="O60" s="136"/>
      <c r="P60" s="136"/>
      <c r="Q60" s="136"/>
      <c r="R60" s="136"/>
      <c r="S60" s="136"/>
      <c r="T60" s="136"/>
      <c r="U60" s="136"/>
      <c r="V60" s="136"/>
      <c r="W60" s="136"/>
      <c r="X60" s="137"/>
    </row>
    <row r="61" spans="2:24" ht="12.9" customHeight="1" x14ac:dyDescent="0.3">
      <c r="B61" s="306"/>
      <c r="C61" s="140"/>
      <c r="D61" s="171"/>
      <c r="E61" s="136"/>
      <c r="F61" s="136"/>
      <c r="G61" s="136"/>
      <c r="H61" s="136"/>
      <c r="I61" s="136"/>
      <c r="J61" s="140"/>
      <c r="K61" s="141"/>
      <c r="L61" s="136"/>
      <c r="M61" s="136"/>
      <c r="N61" s="136"/>
      <c r="O61" s="136"/>
      <c r="P61" s="136"/>
      <c r="Q61" s="136"/>
      <c r="R61" s="136"/>
      <c r="S61" s="136"/>
      <c r="T61" s="136"/>
      <c r="U61" s="136"/>
      <c r="V61" s="136"/>
      <c r="W61" s="136"/>
      <c r="X61" s="137"/>
    </row>
    <row r="62" spans="2:24" ht="12.9" customHeight="1" x14ac:dyDescent="0.3">
      <c r="B62" s="306">
        <v>12</v>
      </c>
      <c r="C62" s="419" t="str">
        <f>IF($W$5="","",IF(HLOOKUP(W5,'PPAP Submission Requirements'!$D$3:$H$22,14,FALSE)="S","X",""))</f>
        <v/>
      </c>
      <c r="D62" s="171"/>
      <c r="E62" s="139" t="s">
        <v>264</v>
      </c>
      <c r="F62" s="136"/>
      <c r="G62" s="136"/>
      <c r="H62" s="136"/>
      <c r="I62" s="136"/>
      <c r="J62" s="140"/>
      <c r="K62" s="141"/>
      <c r="L62" s="136"/>
      <c r="M62" s="136"/>
      <c r="N62" s="136"/>
      <c r="O62" s="136"/>
      <c r="P62" s="136"/>
      <c r="Q62" s="136"/>
      <c r="R62" s="136"/>
      <c r="S62" s="136"/>
      <c r="T62" s="136"/>
      <c r="U62" s="136"/>
      <c r="V62" s="136"/>
      <c r="W62" s="136"/>
      <c r="X62" s="137"/>
    </row>
    <row r="63" spans="2:24" ht="12.9" customHeight="1" x14ac:dyDescent="0.3">
      <c r="B63" s="306"/>
      <c r="C63" s="140"/>
      <c r="D63" s="171"/>
      <c r="E63" s="688" t="s">
        <v>411</v>
      </c>
      <c r="F63" s="688"/>
      <c r="G63" s="688"/>
      <c r="H63" s="688"/>
      <c r="I63" s="688"/>
      <c r="J63" s="688"/>
      <c r="K63" s="688"/>
      <c r="L63" s="688"/>
      <c r="M63" s="688"/>
      <c r="N63" s="688"/>
      <c r="O63" s="688"/>
      <c r="P63" s="688"/>
      <c r="Q63" s="688"/>
      <c r="R63" s="688"/>
      <c r="S63" s="688"/>
      <c r="T63" s="688"/>
      <c r="U63" s="688"/>
      <c r="V63" s="688"/>
      <c r="W63" s="688"/>
      <c r="X63" s="689"/>
    </row>
    <row r="64" spans="2:24" ht="12.9" customHeight="1" x14ac:dyDescent="0.3">
      <c r="B64" s="306"/>
      <c r="C64" s="140"/>
      <c r="D64" s="171"/>
      <c r="E64" s="688"/>
      <c r="F64" s="688"/>
      <c r="G64" s="688"/>
      <c r="H64" s="688"/>
      <c r="I64" s="688"/>
      <c r="J64" s="688"/>
      <c r="K64" s="688"/>
      <c r="L64" s="688"/>
      <c r="M64" s="688"/>
      <c r="N64" s="688"/>
      <c r="O64" s="688"/>
      <c r="P64" s="688"/>
      <c r="Q64" s="688"/>
      <c r="R64" s="688"/>
      <c r="S64" s="688"/>
      <c r="T64" s="688"/>
      <c r="U64" s="688"/>
      <c r="V64" s="688"/>
      <c r="W64" s="688"/>
      <c r="X64" s="689"/>
    </row>
    <row r="65" spans="2:31" ht="12.9" customHeight="1" x14ac:dyDescent="0.3">
      <c r="B65" s="306"/>
      <c r="C65" s="140"/>
      <c r="D65" s="171"/>
      <c r="E65" s="136"/>
      <c r="F65" s="136"/>
      <c r="G65" s="136"/>
      <c r="H65" s="136"/>
      <c r="I65" s="136"/>
      <c r="J65" s="140"/>
      <c r="K65" s="141"/>
      <c r="L65" s="136"/>
      <c r="M65" s="136"/>
      <c r="N65" s="136"/>
      <c r="O65" s="136"/>
      <c r="P65" s="136"/>
      <c r="Q65" s="136"/>
      <c r="R65" s="136"/>
      <c r="S65" s="136"/>
      <c r="T65" s="136"/>
      <c r="U65" s="136"/>
      <c r="V65" s="136"/>
      <c r="W65" s="136"/>
      <c r="X65" s="137"/>
    </row>
    <row r="66" spans="2:31" ht="12.9" customHeight="1" x14ac:dyDescent="0.3">
      <c r="B66" s="306">
        <v>13</v>
      </c>
      <c r="C66" s="419" t="str">
        <f>IF($W$5="","",IF(HLOOKUP(W5,'PPAP Submission Requirements'!$D$3:$H$22,15,FALSE)="S","X",""))</f>
        <v/>
      </c>
      <c r="D66" s="171"/>
      <c r="E66" s="139" t="s">
        <v>262</v>
      </c>
      <c r="F66" s="136"/>
      <c r="G66" s="136"/>
      <c r="H66" s="136"/>
      <c r="I66" s="136"/>
      <c r="J66" s="140"/>
      <c r="K66" s="141"/>
      <c r="L66" s="136"/>
      <c r="M66" s="136"/>
      <c r="N66" s="136"/>
      <c r="O66" s="136"/>
      <c r="P66" s="136"/>
      <c r="Q66" s="136"/>
      <c r="R66" s="136"/>
      <c r="S66" s="136"/>
      <c r="T66" s="136"/>
      <c r="U66" s="136"/>
      <c r="V66" s="136"/>
      <c r="W66" s="136"/>
      <c r="X66" s="137"/>
    </row>
    <row r="67" spans="2:31" ht="12.9" customHeight="1" x14ac:dyDescent="0.3">
      <c r="B67" s="306"/>
      <c r="C67" s="140"/>
      <c r="D67" s="171"/>
      <c r="E67" s="691" t="s">
        <v>457</v>
      </c>
      <c r="F67" s="691"/>
      <c r="G67" s="691"/>
      <c r="H67" s="691"/>
      <c r="I67" s="691"/>
      <c r="J67" s="691"/>
      <c r="K67" s="691"/>
      <c r="L67" s="691"/>
      <c r="M67" s="691"/>
      <c r="N67" s="691"/>
      <c r="O67" s="691"/>
      <c r="P67" s="691"/>
      <c r="Q67" s="691"/>
      <c r="R67" s="691"/>
      <c r="S67" s="691"/>
      <c r="T67" s="691"/>
      <c r="U67" s="691"/>
      <c r="V67" s="691"/>
      <c r="W67" s="691"/>
      <c r="X67" s="692"/>
      <c r="AA67" s="343"/>
      <c r="AB67" s="343"/>
      <c r="AC67" s="343"/>
      <c r="AD67" s="343"/>
      <c r="AE67" s="343"/>
    </row>
    <row r="68" spans="2:31" ht="12.9" customHeight="1" x14ac:dyDescent="0.3">
      <c r="B68" s="306"/>
      <c r="C68" s="140"/>
      <c r="D68" s="171"/>
      <c r="E68" s="139"/>
      <c r="F68" s="136"/>
      <c r="G68" s="136"/>
      <c r="H68" s="136"/>
      <c r="I68" s="136"/>
      <c r="J68" s="140"/>
      <c r="K68" s="141"/>
      <c r="L68" s="136"/>
      <c r="M68" s="136"/>
      <c r="N68" s="136"/>
      <c r="O68" s="136"/>
      <c r="P68" s="136"/>
      <c r="Q68" s="136"/>
      <c r="R68" s="136"/>
      <c r="S68" s="136"/>
      <c r="T68" s="136"/>
      <c r="U68" s="136"/>
      <c r="V68" s="136"/>
      <c r="W68" s="136"/>
      <c r="X68" s="137"/>
      <c r="AA68" s="343"/>
      <c r="AB68" s="343"/>
      <c r="AC68" s="343"/>
      <c r="AD68" s="343"/>
      <c r="AE68" s="343"/>
    </row>
    <row r="69" spans="2:31" ht="12.9" customHeight="1" x14ac:dyDescent="0.25">
      <c r="B69" s="306">
        <v>14</v>
      </c>
      <c r="C69" s="419" t="str">
        <f>IF($W$5="","",IF(HLOOKUP(W5,'PPAP Submission Requirements'!$D$3:$H$22,16,FALSE)="S","X",""))</f>
        <v/>
      </c>
      <c r="D69" s="171"/>
      <c r="E69" s="139" t="s">
        <v>268</v>
      </c>
      <c r="F69" s="136"/>
      <c r="G69" s="136"/>
      <c r="H69" s="136"/>
      <c r="I69" s="695">
        <v>5</v>
      </c>
      <c r="J69" s="696"/>
      <c r="K69" s="458" t="s">
        <v>472</v>
      </c>
      <c r="L69" s="459"/>
      <c r="M69" s="460"/>
      <c r="N69" s="461"/>
      <c r="O69" s="460"/>
      <c r="P69" s="460"/>
      <c r="Q69" s="136"/>
      <c r="R69" s="136"/>
      <c r="S69" s="136"/>
      <c r="T69" s="136"/>
      <c r="U69" s="136"/>
      <c r="V69" s="136"/>
      <c r="W69" s="136"/>
      <c r="X69" s="137"/>
      <c r="AA69" s="343"/>
      <c r="AB69" s="343"/>
      <c r="AC69" s="343"/>
      <c r="AD69" s="343"/>
      <c r="AE69" s="343"/>
    </row>
    <row r="70" spans="2:31" ht="12.9" customHeight="1" x14ac:dyDescent="0.3">
      <c r="B70" s="306"/>
      <c r="C70" s="140"/>
      <c r="D70" s="171"/>
      <c r="E70" s="688" t="s">
        <v>473</v>
      </c>
      <c r="F70" s="688"/>
      <c r="G70" s="688"/>
      <c r="H70" s="688"/>
      <c r="I70" s="688"/>
      <c r="J70" s="688"/>
      <c r="K70" s="688"/>
      <c r="L70" s="688"/>
      <c r="M70" s="688"/>
      <c r="N70" s="688"/>
      <c r="O70" s="688"/>
      <c r="P70" s="688"/>
      <c r="Q70" s="688"/>
      <c r="R70" s="688"/>
      <c r="S70" s="688"/>
      <c r="T70" s="688"/>
      <c r="U70" s="688"/>
      <c r="V70" s="688"/>
      <c r="W70" s="688"/>
      <c r="X70" s="689"/>
      <c r="AA70" s="343"/>
      <c r="AB70" s="343"/>
      <c r="AC70" s="343"/>
      <c r="AD70" s="343"/>
      <c r="AE70" s="343"/>
    </row>
    <row r="71" spans="2:31" ht="12.9" customHeight="1" x14ac:dyDescent="0.3">
      <c r="B71" s="306"/>
      <c r="C71" s="140"/>
      <c r="D71" s="171"/>
      <c r="E71" s="688"/>
      <c r="F71" s="688"/>
      <c r="G71" s="688"/>
      <c r="H71" s="688"/>
      <c r="I71" s="688"/>
      <c r="J71" s="688"/>
      <c r="K71" s="688"/>
      <c r="L71" s="688"/>
      <c r="M71" s="688"/>
      <c r="N71" s="688"/>
      <c r="O71" s="688"/>
      <c r="P71" s="688"/>
      <c r="Q71" s="688"/>
      <c r="R71" s="688"/>
      <c r="S71" s="688"/>
      <c r="T71" s="688"/>
      <c r="U71" s="688"/>
      <c r="V71" s="688"/>
      <c r="W71" s="688"/>
      <c r="X71" s="689"/>
      <c r="AA71" s="343"/>
      <c r="AB71" s="343"/>
      <c r="AC71" s="343"/>
      <c r="AD71" s="343"/>
      <c r="AE71" s="343"/>
    </row>
    <row r="72" spans="2:31" ht="12.9" customHeight="1" x14ac:dyDescent="0.3">
      <c r="B72" s="306"/>
      <c r="C72" s="140"/>
      <c r="D72" s="171"/>
      <c r="E72" s="688"/>
      <c r="F72" s="688"/>
      <c r="G72" s="688"/>
      <c r="H72" s="688"/>
      <c r="I72" s="688"/>
      <c r="J72" s="688"/>
      <c r="K72" s="688"/>
      <c r="L72" s="688"/>
      <c r="M72" s="688"/>
      <c r="N72" s="688"/>
      <c r="O72" s="688"/>
      <c r="P72" s="688"/>
      <c r="Q72" s="688"/>
      <c r="R72" s="688"/>
      <c r="S72" s="688"/>
      <c r="T72" s="688"/>
      <c r="U72" s="688"/>
      <c r="V72" s="688"/>
      <c r="W72" s="688"/>
      <c r="X72" s="689"/>
      <c r="AA72" s="343"/>
      <c r="AB72" s="343"/>
      <c r="AC72" s="343"/>
      <c r="AD72" s="343"/>
      <c r="AE72" s="343"/>
    </row>
    <row r="73" spans="2:31" ht="12.9" customHeight="1" x14ac:dyDescent="0.3">
      <c r="B73" s="306"/>
      <c r="C73" s="140"/>
      <c r="D73" s="171"/>
      <c r="E73" s="688"/>
      <c r="F73" s="688"/>
      <c r="G73" s="688"/>
      <c r="H73" s="688"/>
      <c r="I73" s="688"/>
      <c r="J73" s="688"/>
      <c r="K73" s="688"/>
      <c r="L73" s="688"/>
      <c r="M73" s="688"/>
      <c r="N73" s="688"/>
      <c r="O73" s="688"/>
      <c r="P73" s="688"/>
      <c r="Q73" s="688"/>
      <c r="R73" s="688"/>
      <c r="S73" s="688"/>
      <c r="T73" s="688"/>
      <c r="U73" s="688"/>
      <c r="V73" s="688"/>
      <c r="W73" s="688"/>
      <c r="X73" s="689"/>
      <c r="AA73" s="343"/>
      <c r="AB73" s="343"/>
      <c r="AC73" s="343"/>
      <c r="AD73" s="343"/>
      <c r="AE73" s="343"/>
    </row>
    <row r="74" spans="2:31" ht="12.9" customHeight="1" x14ac:dyDescent="0.3">
      <c r="B74" s="306"/>
      <c r="C74" s="140"/>
      <c r="D74" s="171"/>
      <c r="E74" s="145"/>
      <c r="F74" s="145"/>
      <c r="G74" s="145"/>
      <c r="H74" s="145"/>
      <c r="I74" s="145"/>
      <c r="J74" s="147"/>
      <c r="K74" s="148"/>
      <c r="L74" s="145"/>
      <c r="M74" s="145"/>
      <c r="N74" s="145"/>
      <c r="O74" s="145"/>
      <c r="P74" s="145"/>
      <c r="Q74" s="145"/>
      <c r="R74" s="136"/>
      <c r="S74" s="136"/>
      <c r="T74" s="136"/>
      <c r="U74" s="136"/>
      <c r="V74" s="136"/>
      <c r="W74" s="136"/>
      <c r="X74" s="137"/>
      <c r="AA74" s="343"/>
      <c r="AB74" s="343"/>
      <c r="AC74" s="343"/>
      <c r="AD74" s="343"/>
      <c r="AE74" s="343"/>
    </row>
    <row r="75" spans="2:31" ht="12.9" customHeight="1" x14ac:dyDescent="0.3">
      <c r="B75" s="306">
        <v>15</v>
      </c>
      <c r="C75" s="419" t="str">
        <f>IF($W$5="","",IF(HLOOKUP(W5,'PPAP Submission Requirements'!$D$3:$H$22,17,FALSE)="S","X",""))</f>
        <v/>
      </c>
      <c r="D75" s="171"/>
      <c r="E75" s="139" t="s">
        <v>263</v>
      </c>
      <c r="F75" s="136"/>
      <c r="G75" s="136"/>
      <c r="H75" s="136"/>
      <c r="I75" s="136"/>
      <c r="J75" s="140"/>
      <c r="K75" s="141"/>
      <c r="L75" s="136"/>
      <c r="M75" s="136"/>
      <c r="N75" s="136"/>
      <c r="O75" s="136"/>
      <c r="P75" s="136"/>
      <c r="Q75" s="136"/>
      <c r="R75" s="136"/>
      <c r="S75" s="136"/>
      <c r="T75" s="136"/>
      <c r="U75" s="136"/>
      <c r="V75" s="136"/>
      <c r="W75" s="136"/>
      <c r="X75" s="137"/>
      <c r="AA75" s="343"/>
      <c r="AB75" s="343"/>
      <c r="AC75" s="343"/>
      <c r="AD75" s="343"/>
      <c r="AE75" s="343"/>
    </row>
    <row r="76" spans="2:31" ht="12.9" customHeight="1" x14ac:dyDescent="0.3">
      <c r="B76" s="306"/>
      <c r="C76" s="140"/>
      <c r="D76" s="171"/>
      <c r="E76" s="691" t="s">
        <v>271</v>
      </c>
      <c r="F76" s="691"/>
      <c r="G76" s="691"/>
      <c r="H76" s="691"/>
      <c r="I76" s="691"/>
      <c r="J76" s="691"/>
      <c r="K76" s="691"/>
      <c r="L76" s="691"/>
      <c r="M76" s="691"/>
      <c r="N76" s="691"/>
      <c r="O76" s="691"/>
      <c r="P76" s="691"/>
      <c r="Q76" s="691"/>
      <c r="R76" s="691"/>
      <c r="S76" s="691"/>
      <c r="T76" s="691"/>
      <c r="U76" s="691"/>
      <c r="V76" s="691"/>
      <c r="W76" s="691"/>
      <c r="X76" s="692"/>
    </row>
    <row r="77" spans="2:31" ht="12.9" customHeight="1" x14ac:dyDescent="0.3">
      <c r="B77" s="306"/>
      <c r="C77" s="140"/>
      <c r="D77" s="171"/>
      <c r="E77" s="136"/>
      <c r="F77" s="136"/>
      <c r="G77" s="136"/>
      <c r="H77" s="136"/>
      <c r="I77" s="136"/>
      <c r="J77" s="140"/>
      <c r="K77" s="141"/>
      <c r="L77" s="136"/>
      <c r="M77" s="136"/>
      <c r="N77" s="136"/>
      <c r="O77" s="136"/>
      <c r="P77" s="136"/>
      <c r="Q77" s="136"/>
      <c r="R77" s="136"/>
      <c r="S77" s="136"/>
      <c r="T77" s="136"/>
      <c r="U77" s="136"/>
      <c r="V77" s="136"/>
      <c r="W77" s="136"/>
      <c r="X77" s="137"/>
    </row>
    <row r="78" spans="2:31" ht="12.9" customHeight="1" x14ac:dyDescent="0.3">
      <c r="B78" s="306">
        <v>16</v>
      </c>
      <c r="C78" s="419" t="str">
        <f>IF($W$5="","",IF(HLOOKUP(W5,'PPAP Submission Requirements'!$D$3:$H$22,18,FALSE)="S","X",""))</f>
        <v/>
      </c>
      <c r="D78" s="173"/>
      <c r="E78" s="142" t="s">
        <v>255</v>
      </c>
      <c r="F78" s="136"/>
      <c r="G78" s="136"/>
      <c r="H78" s="136"/>
      <c r="I78" s="136"/>
      <c r="J78" s="140"/>
      <c r="K78" s="141"/>
      <c r="L78" s="136"/>
      <c r="M78" s="136"/>
      <c r="N78" s="136"/>
      <c r="O78" s="136"/>
      <c r="P78" s="136"/>
      <c r="Q78" s="136"/>
      <c r="R78" s="136"/>
      <c r="S78" s="136"/>
      <c r="T78" s="136"/>
      <c r="U78" s="136"/>
      <c r="V78" s="136"/>
      <c r="W78" s="136"/>
      <c r="X78" s="137"/>
    </row>
    <row r="79" spans="2:31" ht="12.9" customHeight="1" x14ac:dyDescent="0.3">
      <c r="B79" s="306"/>
      <c r="C79" s="140"/>
      <c r="D79" s="171"/>
      <c r="E79" s="681" t="s">
        <v>453</v>
      </c>
      <c r="F79" s="681"/>
      <c r="G79" s="681"/>
      <c r="H79" s="681"/>
      <c r="I79" s="681"/>
      <c r="J79" s="681"/>
      <c r="K79" s="681"/>
      <c r="L79" s="681"/>
      <c r="M79" s="681"/>
      <c r="N79" s="681"/>
      <c r="O79" s="681"/>
      <c r="P79" s="681"/>
      <c r="Q79" s="681"/>
      <c r="R79" s="681"/>
      <c r="S79" s="681"/>
      <c r="T79" s="681"/>
      <c r="U79" s="681"/>
      <c r="V79" s="681"/>
      <c r="W79" s="681"/>
      <c r="X79" s="682"/>
    </row>
    <row r="80" spans="2:31" ht="12.9" customHeight="1" x14ac:dyDescent="0.25">
      <c r="B80" s="306"/>
      <c r="C80" s="146"/>
      <c r="D80" s="171"/>
      <c r="E80" s="681"/>
      <c r="F80" s="681"/>
      <c r="G80" s="681"/>
      <c r="H80" s="681"/>
      <c r="I80" s="681"/>
      <c r="J80" s="681"/>
      <c r="K80" s="681"/>
      <c r="L80" s="681"/>
      <c r="M80" s="681"/>
      <c r="N80" s="681"/>
      <c r="O80" s="681"/>
      <c r="P80" s="681"/>
      <c r="Q80" s="681"/>
      <c r="R80" s="681"/>
      <c r="S80" s="681"/>
      <c r="T80" s="681"/>
      <c r="U80" s="681"/>
      <c r="V80" s="681"/>
      <c r="W80" s="681"/>
      <c r="X80" s="682"/>
    </row>
    <row r="81" spans="2:24" ht="12.9" customHeight="1" x14ac:dyDescent="0.3">
      <c r="B81" s="306"/>
      <c r="C81" s="140"/>
      <c r="D81" s="171"/>
      <c r="E81" s="681"/>
      <c r="F81" s="681"/>
      <c r="G81" s="681"/>
      <c r="H81" s="681"/>
      <c r="I81" s="681"/>
      <c r="J81" s="681"/>
      <c r="K81" s="681"/>
      <c r="L81" s="681"/>
      <c r="M81" s="681"/>
      <c r="N81" s="681"/>
      <c r="O81" s="681"/>
      <c r="P81" s="681"/>
      <c r="Q81" s="681"/>
      <c r="R81" s="681"/>
      <c r="S81" s="681"/>
      <c r="T81" s="681"/>
      <c r="U81" s="681"/>
      <c r="V81" s="681"/>
      <c r="W81" s="681"/>
      <c r="X81" s="682"/>
    </row>
    <row r="82" spans="2:24" ht="12.9" customHeight="1" x14ac:dyDescent="0.3">
      <c r="B82" s="306"/>
      <c r="C82" s="140"/>
      <c r="D82" s="171"/>
      <c r="E82" s="143"/>
      <c r="F82" s="136"/>
      <c r="G82" s="136"/>
      <c r="H82" s="136"/>
      <c r="I82" s="136"/>
      <c r="J82" s="140"/>
      <c r="K82" s="141"/>
      <c r="L82" s="136"/>
      <c r="M82" s="136"/>
      <c r="N82" s="136"/>
      <c r="O82" s="136"/>
      <c r="P82" s="136"/>
      <c r="Q82" s="136"/>
      <c r="R82" s="136"/>
      <c r="S82" s="136"/>
      <c r="T82" s="136"/>
      <c r="U82" s="136"/>
      <c r="V82" s="136"/>
      <c r="W82" s="136"/>
      <c r="X82" s="137"/>
    </row>
    <row r="83" spans="2:24" ht="12.9" customHeight="1" x14ac:dyDescent="0.25">
      <c r="B83" s="306">
        <v>17</v>
      </c>
      <c r="C83" s="419" t="str">
        <f>IF($W$5="","",IF(HLOOKUP(W5,'PPAP Submission Requirements'!$D$3:$H$22,19,FALSE)="S","X",""))</f>
        <v/>
      </c>
      <c r="D83" s="171"/>
      <c r="E83" s="139" t="s">
        <v>258</v>
      </c>
      <c r="F83" s="136"/>
      <c r="G83" s="136"/>
      <c r="H83" s="136"/>
      <c r="I83" s="145"/>
      <c r="J83" s="145"/>
      <c r="K83" s="145"/>
      <c r="L83" s="145"/>
      <c r="M83" s="145"/>
      <c r="N83" s="145"/>
      <c r="O83" s="145"/>
      <c r="P83" s="145"/>
      <c r="Q83" s="145"/>
      <c r="R83" s="145"/>
      <c r="S83" s="145"/>
      <c r="T83" s="145"/>
      <c r="U83" s="145"/>
      <c r="V83" s="145"/>
      <c r="W83" s="136"/>
      <c r="X83" s="137"/>
    </row>
    <row r="84" spans="2:24" ht="12.9" customHeight="1" x14ac:dyDescent="0.3">
      <c r="B84" s="306"/>
      <c r="C84" s="140"/>
      <c r="D84" s="171"/>
      <c r="E84" s="681" t="s">
        <v>455</v>
      </c>
      <c r="F84" s="681"/>
      <c r="G84" s="681"/>
      <c r="H84" s="681"/>
      <c r="I84" s="681"/>
      <c r="J84" s="681"/>
      <c r="K84" s="681"/>
      <c r="L84" s="681"/>
      <c r="M84" s="681"/>
      <c r="N84" s="681"/>
      <c r="O84" s="681"/>
      <c r="P84" s="681"/>
      <c r="Q84" s="681"/>
      <c r="R84" s="681"/>
      <c r="S84" s="681"/>
      <c r="T84" s="681"/>
      <c r="U84" s="681"/>
      <c r="V84" s="681"/>
      <c r="W84" s="681"/>
      <c r="X84" s="682"/>
    </row>
    <row r="85" spans="2:24" ht="12.9" customHeight="1" x14ac:dyDescent="0.3">
      <c r="B85" s="306"/>
      <c r="C85" s="140"/>
      <c r="D85" s="171"/>
      <c r="E85" s="681"/>
      <c r="F85" s="681"/>
      <c r="G85" s="681"/>
      <c r="H85" s="681"/>
      <c r="I85" s="681"/>
      <c r="J85" s="681"/>
      <c r="K85" s="681"/>
      <c r="L85" s="681"/>
      <c r="M85" s="681"/>
      <c r="N85" s="681"/>
      <c r="O85" s="681"/>
      <c r="P85" s="681"/>
      <c r="Q85" s="681"/>
      <c r="R85" s="681"/>
      <c r="S85" s="681"/>
      <c r="T85" s="681"/>
      <c r="U85" s="681"/>
      <c r="V85" s="681"/>
      <c r="W85" s="681"/>
      <c r="X85" s="682"/>
    </row>
    <row r="86" spans="2:24" ht="12.9" customHeight="1" x14ac:dyDescent="0.3">
      <c r="B86" s="306">
        <v>18</v>
      </c>
      <c r="C86" s="344" t="str">
        <f>IF($W$5="","",IF(HLOOKUP(W5,'PPAP Submission Requirements'!$D$3:$H$22,20,FALSE)="S","X",""))</f>
        <v/>
      </c>
      <c r="D86" s="170"/>
      <c r="E86" s="139" t="s">
        <v>3</v>
      </c>
      <c r="F86" s="136"/>
      <c r="G86" s="136"/>
      <c r="H86" s="136"/>
      <c r="I86" s="136"/>
      <c r="J86" s="140"/>
      <c r="K86" s="141"/>
      <c r="L86" s="136"/>
      <c r="M86" s="136"/>
      <c r="N86" s="136"/>
      <c r="O86" s="136"/>
      <c r="P86" s="136"/>
      <c r="Q86" s="136"/>
      <c r="R86" s="136"/>
      <c r="S86" s="136"/>
      <c r="T86" s="136"/>
      <c r="U86" s="136"/>
      <c r="V86" s="136"/>
      <c r="W86" s="136"/>
      <c r="X86" s="137"/>
    </row>
    <row r="87" spans="2:24" ht="12.9" customHeight="1" x14ac:dyDescent="0.25">
      <c r="B87" s="168"/>
      <c r="C87" s="146"/>
      <c r="D87" s="170"/>
      <c r="E87" s="684" t="s">
        <v>413</v>
      </c>
      <c r="F87" s="684"/>
      <c r="G87" s="684"/>
      <c r="H87" s="684"/>
      <c r="I87" s="684"/>
      <c r="J87" s="684"/>
      <c r="K87" s="684"/>
      <c r="L87" s="684"/>
      <c r="M87" s="684"/>
      <c r="N87" s="684"/>
      <c r="O87" s="684"/>
      <c r="P87" s="684"/>
      <c r="Q87" s="684"/>
      <c r="R87" s="684"/>
      <c r="S87" s="684"/>
      <c r="T87" s="684"/>
      <c r="U87" s="684"/>
      <c r="V87" s="684"/>
      <c r="W87" s="684"/>
      <c r="X87" s="685"/>
    </row>
    <row r="88" spans="2:24" ht="12.9" customHeight="1" x14ac:dyDescent="0.3">
      <c r="B88" s="168"/>
      <c r="C88" s="140"/>
      <c r="D88" s="171"/>
      <c r="E88" s="684"/>
      <c r="F88" s="684"/>
      <c r="G88" s="684"/>
      <c r="H88" s="684"/>
      <c r="I88" s="684"/>
      <c r="J88" s="684"/>
      <c r="K88" s="684"/>
      <c r="L88" s="684"/>
      <c r="M88" s="684"/>
      <c r="N88" s="684"/>
      <c r="O88" s="684"/>
      <c r="P88" s="684"/>
      <c r="Q88" s="684"/>
      <c r="R88" s="684"/>
      <c r="S88" s="684"/>
      <c r="T88" s="684"/>
      <c r="U88" s="684"/>
      <c r="V88" s="684"/>
      <c r="W88" s="684"/>
      <c r="X88" s="685"/>
    </row>
    <row r="89" spans="2:24" ht="12.9" customHeight="1" x14ac:dyDescent="0.3">
      <c r="B89" s="174"/>
      <c r="C89" s="175"/>
      <c r="D89" s="176"/>
      <c r="E89" s="686"/>
      <c r="F89" s="686"/>
      <c r="G89" s="686"/>
      <c r="H89" s="686"/>
      <c r="I89" s="686"/>
      <c r="J89" s="686"/>
      <c r="K89" s="686"/>
      <c r="L89" s="686"/>
      <c r="M89" s="686"/>
      <c r="N89" s="686"/>
      <c r="O89" s="686"/>
      <c r="P89" s="686"/>
      <c r="Q89" s="686"/>
      <c r="R89" s="686"/>
      <c r="S89" s="686"/>
      <c r="T89" s="686"/>
      <c r="U89" s="686"/>
      <c r="V89" s="686"/>
      <c r="W89" s="686"/>
      <c r="X89" s="687"/>
    </row>
    <row r="90" spans="2:24" ht="8.25" customHeight="1" x14ac:dyDescent="0.3">
      <c r="B90" s="165"/>
      <c r="C90" s="140"/>
      <c r="D90" s="141"/>
      <c r="E90" s="136"/>
      <c r="F90" s="136"/>
      <c r="G90" s="136"/>
      <c r="H90" s="136"/>
      <c r="I90" s="136"/>
      <c r="J90" s="140"/>
      <c r="K90" s="141"/>
      <c r="L90" s="136"/>
      <c r="M90" s="136"/>
      <c r="N90" s="136"/>
      <c r="O90" s="136"/>
      <c r="P90" s="136"/>
      <c r="Q90" s="136"/>
      <c r="R90" s="136"/>
      <c r="S90" s="136"/>
      <c r="T90" s="136"/>
    </row>
  </sheetData>
  <sheetProtection selectLockedCells="1"/>
  <mergeCells count="20">
    <mergeCell ref="E87:X89"/>
    <mergeCell ref="E20:X21"/>
    <mergeCell ref="E19:Q19"/>
    <mergeCell ref="E63:X64"/>
    <mergeCell ref="E79:X81"/>
    <mergeCell ref="E84:X85"/>
    <mergeCell ref="E24:X26"/>
    <mergeCell ref="E32:X34"/>
    <mergeCell ref="E37:X40"/>
    <mergeCell ref="E43:X45"/>
    <mergeCell ref="E67:X67"/>
    <mergeCell ref="E70:X73"/>
    <mergeCell ref="E76:X76"/>
    <mergeCell ref="E29:X29"/>
    <mergeCell ref="I69:J69"/>
    <mergeCell ref="C4:U8"/>
    <mergeCell ref="E48:X50"/>
    <mergeCell ref="E53:X54"/>
    <mergeCell ref="E10:W14"/>
    <mergeCell ref="E17:X17"/>
  </mergeCells>
  <conditionalFormatting sqref="C4 J31 J36 J56:J61 J90 J86 C20:C22 C53:C55 C70:C74 C85 C24:C27 C29:C30 C32:C35 C37:C41 C43:C46 C57:C61 C76:C77 C79:C82 C87:C90 C9:C18 J74:J75 J77">
    <cfRule type="cellIs" dxfId="120" priority="33" stopIfTrue="1" operator="equal">
      <formula>"X"</formula>
    </cfRule>
  </conditionalFormatting>
  <conditionalFormatting sqref="J9 J68 C68 J16">
    <cfRule type="cellIs" dxfId="119" priority="32" stopIfTrue="1" operator="equal">
      <formula>"X"</formula>
    </cfRule>
  </conditionalFormatting>
  <conditionalFormatting sqref="J23">
    <cfRule type="cellIs" dxfId="118" priority="31" stopIfTrue="1" operator="equal">
      <formula>"X"</formula>
    </cfRule>
  </conditionalFormatting>
  <conditionalFormatting sqref="J28">
    <cfRule type="cellIs" dxfId="117" priority="30" stopIfTrue="1" operator="equal">
      <formula>"X"</formula>
    </cfRule>
  </conditionalFormatting>
  <conditionalFormatting sqref="J42 J46">
    <cfRule type="cellIs" dxfId="116" priority="27" stopIfTrue="1" operator="equal">
      <formula>"X"</formula>
    </cfRule>
  </conditionalFormatting>
  <conditionalFormatting sqref="J52">
    <cfRule type="cellIs" dxfId="115" priority="25" stopIfTrue="1" operator="equal">
      <formula>"X"</formula>
    </cfRule>
  </conditionalFormatting>
  <conditionalFormatting sqref="J78 J82">
    <cfRule type="cellIs" dxfId="114" priority="19" stopIfTrue="1" operator="equal">
      <formula>"X"</formula>
    </cfRule>
  </conditionalFormatting>
  <conditionalFormatting sqref="C19">
    <cfRule type="cellIs" dxfId="113" priority="16" stopIfTrue="1" operator="equal">
      <formula>"X"</formula>
    </cfRule>
  </conditionalFormatting>
  <conditionalFormatting sqref="C23">
    <cfRule type="cellIs" dxfId="112" priority="15" stopIfTrue="1" operator="equal">
      <formula>"X"</formula>
    </cfRule>
  </conditionalFormatting>
  <conditionalFormatting sqref="C28">
    <cfRule type="cellIs" dxfId="111" priority="14" stopIfTrue="1" operator="equal">
      <formula>"X"</formula>
    </cfRule>
  </conditionalFormatting>
  <conditionalFormatting sqref="C31">
    <cfRule type="cellIs" dxfId="110" priority="13" stopIfTrue="1" operator="equal">
      <formula>"X"</formula>
    </cfRule>
  </conditionalFormatting>
  <conditionalFormatting sqref="C36">
    <cfRule type="cellIs" dxfId="109" priority="12" stopIfTrue="1" operator="equal">
      <formula>"X"</formula>
    </cfRule>
  </conditionalFormatting>
  <conditionalFormatting sqref="C42">
    <cfRule type="cellIs" dxfId="108" priority="11" stopIfTrue="1" operator="equal">
      <formula>"X"</formula>
    </cfRule>
  </conditionalFormatting>
  <conditionalFormatting sqref="C47">
    <cfRule type="cellIs" dxfId="107" priority="10" stopIfTrue="1" operator="equal">
      <formula>"X"</formula>
    </cfRule>
  </conditionalFormatting>
  <conditionalFormatting sqref="C52">
    <cfRule type="cellIs" dxfId="106" priority="9" stopIfTrue="1" operator="equal">
      <formula>"X"</formula>
    </cfRule>
  </conditionalFormatting>
  <conditionalFormatting sqref="C56">
    <cfRule type="cellIs" dxfId="105" priority="8" stopIfTrue="1" operator="equal">
      <formula>"X"</formula>
    </cfRule>
  </conditionalFormatting>
  <conditionalFormatting sqref="C62">
    <cfRule type="cellIs" dxfId="104" priority="7" stopIfTrue="1" operator="equal">
      <formula>"X"</formula>
    </cfRule>
  </conditionalFormatting>
  <conditionalFormatting sqref="C66">
    <cfRule type="cellIs" dxfId="103" priority="6" stopIfTrue="1" operator="equal">
      <formula>"X"</formula>
    </cfRule>
  </conditionalFormatting>
  <conditionalFormatting sqref="C69">
    <cfRule type="cellIs" dxfId="102" priority="5" stopIfTrue="1" operator="equal">
      <formula>"X"</formula>
    </cfRule>
  </conditionalFormatting>
  <conditionalFormatting sqref="C75">
    <cfRule type="cellIs" dxfId="101" priority="4" stopIfTrue="1" operator="equal">
      <formula>"X"</formula>
    </cfRule>
  </conditionalFormatting>
  <conditionalFormatting sqref="C78">
    <cfRule type="cellIs" dxfId="100" priority="3" stopIfTrue="1" operator="equal">
      <formula>"X"</formula>
    </cfRule>
  </conditionalFormatting>
  <conditionalFormatting sqref="C83">
    <cfRule type="cellIs" dxfId="99" priority="2" stopIfTrue="1" operator="equal">
      <formula>"X"</formula>
    </cfRule>
  </conditionalFormatting>
  <conditionalFormatting sqref="C86">
    <cfRule type="cellIs" dxfId="98" priority="1" stopIfTrue="1" operator="equal">
      <formula>"X"</formula>
    </cfRule>
  </conditionalFormatting>
  <pageMargins left="0.28999999999999998" right="0.33" top="0.61" bottom="0.54" header="0.42" footer="0.41"/>
  <pageSetup paperSize="9" scale="56" orientation="portrait" r:id="rId1"/>
  <headerFooter alignWithMargins="0"/>
  <ignoredErrors>
    <ignoredError sqref="C62:C86 C46:C60 C41:C44 C9:C39" unlockedFormula="1"/>
  </ignoredError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1" tint="0.34998626667073579"/>
    <pageSetUpPr fitToPage="1"/>
  </sheetPr>
  <dimension ref="B2:T59"/>
  <sheetViews>
    <sheetView showGridLines="0" zoomScale="90" zoomScaleNormal="90" workbookViewId="0">
      <selection activeCell="B18" sqref="B18:B19"/>
    </sheetView>
  </sheetViews>
  <sheetFormatPr defaultColWidth="9.109375" defaultRowHeight="13.2" x14ac:dyDescent="0.25"/>
  <cols>
    <col min="1" max="1" width="2.5546875" style="31" customWidth="1"/>
    <col min="2" max="2" width="11.44140625" style="31" bestFit="1" customWidth="1"/>
    <col min="3" max="3" width="10.44140625" style="31" bestFit="1" customWidth="1"/>
    <col min="4" max="4" width="17" style="31" customWidth="1"/>
    <col min="5" max="5" width="19.6640625" style="31" customWidth="1"/>
    <col min="6" max="7" width="4.44140625" style="183" customWidth="1"/>
    <col min="8" max="8" width="19.6640625" style="31" customWidth="1"/>
    <col min="9" max="9" width="4.44140625" style="183" customWidth="1"/>
    <col min="10" max="10" width="19.6640625" style="31" customWidth="1"/>
    <col min="11" max="12" width="4.44140625" style="183" customWidth="1"/>
    <col min="13" max="13" width="12.44140625" style="31" customWidth="1"/>
    <col min="14" max="15" width="10.5546875" style="31" customWidth="1"/>
    <col min="16" max="16" width="12.44140625" style="31" customWidth="1"/>
    <col min="17" max="20" width="4.44140625" style="183" customWidth="1"/>
    <col min="21" max="16384" width="9.109375" style="31"/>
  </cols>
  <sheetData>
    <row r="2" spans="2:20" x14ac:dyDescent="0.25">
      <c r="I2" s="184" t="s">
        <v>25</v>
      </c>
    </row>
    <row r="3" spans="2:20" x14ac:dyDescent="0.25">
      <c r="B3" s="185"/>
      <c r="C3" s="185"/>
      <c r="D3" s="185"/>
      <c r="E3" s="186"/>
      <c r="F3" s="186"/>
      <c r="G3" s="186"/>
      <c r="H3" s="185"/>
      <c r="I3" s="187" t="s">
        <v>26</v>
      </c>
      <c r="J3" s="185"/>
      <c r="K3" s="186"/>
      <c r="L3" s="186"/>
      <c r="M3" s="185"/>
      <c r="N3" s="185"/>
      <c r="O3" s="185"/>
      <c r="P3" s="185"/>
      <c r="Q3" s="186"/>
      <c r="R3" s="186"/>
      <c r="S3" s="186"/>
      <c r="T3" s="186"/>
    </row>
    <row r="4" spans="2:20" x14ac:dyDescent="0.25">
      <c r="B4" s="188" t="s">
        <v>54</v>
      </c>
      <c r="C4" s="710" t="str">
        <f>'Title Page'!C5</f>
        <v xml:space="preserve"> </v>
      </c>
      <c r="D4" s="710"/>
      <c r="E4" s="186"/>
      <c r="F4" s="186"/>
      <c r="G4" s="186"/>
      <c r="H4" s="185"/>
      <c r="I4" s="187" t="s">
        <v>27</v>
      </c>
      <c r="J4" s="185"/>
      <c r="K4" s="186"/>
      <c r="L4" s="186"/>
      <c r="M4" s="185"/>
      <c r="N4" s="185"/>
      <c r="O4" s="185"/>
      <c r="P4" s="185"/>
      <c r="Q4" s="185"/>
      <c r="R4" s="186"/>
      <c r="S4" s="186"/>
      <c r="T4" s="186"/>
    </row>
    <row r="5" spans="2:20" ht="6.75" customHeight="1" x14ac:dyDescent="0.25">
      <c r="B5" s="185"/>
      <c r="C5" s="185"/>
      <c r="D5" s="185"/>
      <c r="E5" s="185"/>
      <c r="F5" s="186"/>
      <c r="G5" s="186"/>
      <c r="H5" s="185"/>
      <c r="J5" s="185"/>
      <c r="K5" s="186"/>
      <c r="L5" s="186"/>
      <c r="M5" s="185"/>
      <c r="N5" s="185"/>
      <c r="O5" s="185"/>
      <c r="P5" s="185"/>
      <c r="Q5" s="185"/>
      <c r="R5" s="186"/>
      <c r="S5" s="186"/>
      <c r="T5" s="186"/>
    </row>
    <row r="6" spans="2:20" x14ac:dyDescent="0.25">
      <c r="B6" s="188" t="s">
        <v>326</v>
      </c>
      <c r="C6" s="710" t="str">
        <f>'Title Page'!C4</f>
        <v xml:space="preserve"> </v>
      </c>
      <c r="D6" s="710"/>
      <c r="E6" s="185"/>
      <c r="F6" s="186"/>
      <c r="G6" s="186"/>
      <c r="H6" s="185"/>
      <c r="J6" s="185"/>
      <c r="K6" s="186"/>
      <c r="L6" s="186"/>
      <c r="M6" s="185"/>
      <c r="N6" s="707" t="s">
        <v>28</v>
      </c>
      <c r="O6" s="707"/>
      <c r="P6" s="2"/>
      <c r="Q6" s="2"/>
      <c r="R6" s="2"/>
      <c r="S6" s="2"/>
      <c r="T6" s="186"/>
    </row>
    <row r="7" spans="2:20" ht="6.75" customHeight="1" x14ac:dyDescent="0.25">
      <c r="B7" s="189"/>
      <c r="C7" s="190"/>
      <c r="D7" s="190"/>
      <c r="E7" s="185"/>
      <c r="F7" s="185"/>
      <c r="G7" s="186"/>
      <c r="H7" s="185"/>
      <c r="I7" s="186"/>
      <c r="J7" s="185"/>
      <c r="K7" s="186"/>
      <c r="L7" s="186"/>
      <c r="M7" s="185"/>
      <c r="N7" s="185"/>
      <c r="O7" s="185"/>
      <c r="P7" s="185"/>
      <c r="Q7" s="185"/>
      <c r="R7" s="186"/>
      <c r="S7" s="186"/>
      <c r="T7" s="186"/>
    </row>
    <row r="8" spans="2:20" x14ac:dyDescent="0.25">
      <c r="B8" s="191" t="s">
        <v>29</v>
      </c>
      <c r="C8" s="706"/>
      <c r="D8" s="706"/>
      <c r="E8" s="711" t="s">
        <v>30</v>
      </c>
      <c r="F8" s="711"/>
      <c r="G8" s="711"/>
      <c r="H8" s="710" t="str">
        <f>'Title Page'!C7</f>
        <v xml:space="preserve"> </v>
      </c>
      <c r="I8" s="710"/>
      <c r="J8" s="710"/>
      <c r="K8" s="186"/>
      <c r="L8" s="186"/>
      <c r="M8" s="185"/>
      <c r="N8" s="707" t="s">
        <v>31</v>
      </c>
      <c r="O8" s="707"/>
      <c r="P8" s="2"/>
      <c r="Q8" s="2"/>
      <c r="R8" s="2"/>
      <c r="S8" s="2"/>
      <c r="T8" s="186"/>
    </row>
    <row r="9" spans="2:20" ht="6.75" customHeight="1" x14ac:dyDescent="0.25">
      <c r="B9" s="189"/>
      <c r="C9" s="190"/>
      <c r="D9" s="190"/>
      <c r="E9" s="192"/>
      <c r="F9" s="186"/>
      <c r="G9" s="192"/>
      <c r="H9" s="185"/>
      <c r="I9" s="186"/>
      <c r="J9" s="189"/>
      <c r="K9" s="193"/>
      <c r="L9" s="193"/>
      <c r="M9" s="185"/>
      <c r="N9" s="185"/>
      <c r="O9" s="185"/>
      <c r="P9" s="185"/>
      <c r="Q9" s="185"/>
      <c r="R9" s="186"/>
      <c r="S9" s="186"/>
      <c r="T9" s="186"/>
    </row>
    <row r="10" spans="2:20" x14ac:dyDescent="0.25">
      <c r="B10" s="188" t="s">
        <v>32</v>
      </c>
      <c r="C10" s="710">
        <f>'Title Page'!C21</f>
        <v>0</v>
      </c>
      <c r="D10" s="710"/>
      <c r="E10" s="708" t="s">
        <v>33</v>
      </c>
      <c r="F10" s="707"/>
      <c r="G10" s="707"/>
      <c r="H10" s="706"/>
      <c r="I10" s="706"/>
      <c r="J10" s="706"/>
      <c r="K10" s="186"/>
      <c r="L10" s="186"/>
      <c r="M10" s="185"/>
      <c r="N10" s="707" t="s">
        <v>34</v>
      </c>
      <c r="O10" s="707"/>
      <c r="P10" s="2"/>
      <c r="Q10" s="2"/>
      <c r="R10" s="2"/>
      <c r="S10" s="2"/>
      <c r="T10" s="186"/>
    </row>
    <row r="11" spans="2:20" ht="6.75" customHeight="1" x14ac:dyDescent="0.25">
      <c r="B11" s="189"/>
      <c r="C11" s="190"/>
      <c r="D11" s="190"/>
      <c r="E11" s="186"/>
      <c r="F11" s="186"/>
      <c r="G11" s="186"/>
      <c r="H11" s="185"/>
      <c r="I11" s="186"/>
      <c r="J11" s="185"/>
      <c r="K11" s="186"/>
      <c r="L11" s="186"/>
      <c r="M11" s="185"/>
      <c r="N11" s="185"/>
      <c r="O11" s="185"/>
      <c r="P11" s="185"/>
      <c r="Q11" s="185"/>
      <c r="R11" s="186"/>
      <c r="S11" s="186"/>
      <c r="T11" s="186"/>
    </row>
    <row r="12" spans="2:20" x14ac:dyDescent="0.25">
      <c r="B12" s="188" t="s">
        <v>35</v>
      </c>
      <c r="C12" s="706"/>
      <c r="D12" s="706"/>
      <c r="E12" s="708" t="s">
        <v>36</v>
      </c>
      <c r="F12" s="708"/>
      <c r="G12" s="708"/>
      <c r="H12" s="709"/>
      <c r="I12" s="709"/>
      <c r="J12" s="709"/>
      <c r="K12" s="186"/>
      <c r="L12" s="186"/>
      <c r="M12" s="185"/>
      <c r="N12" s="707" t="s">
        <v>37</v>
      </c>
      <c r="O12" s="707"/>
      <c r="P12" s="2"/>
      <c r="Q12" s="2"/>
      <c r="R12" s="2"/>
      <c r="S12" s="2"/>
      <c r="T12" s="186"/>
    </row>
    <row r="13" spans="2:20" x14ac:dyDescent="0.25">
      <c r="B13" s="194"/>
      <c r="C13" s="192"/>
      <c r="D13" s="192"/>
      <c r="E13" s="193"/>
      <c r="F13" s="193"/>
      <c r="G13" s="186"/>
      <c r="H13" s="185"/>
      <c r="I13" s="186"/>
      <c r="J13" s="185"/>
      <c r="K13" s="186"/>
      <c r="L13" s="186"/>
      <c r="M13" s="185"/>
      <c r="N13" s="185"/>
      <c r="O13" s="185"/>
      <c r="P13" s="3"/>
      <c r="Q13" s="3"/>
      <c r="R13" s="3"/>
      <c r="S13" s="3"/>
      <c r="T13" s="186"/>
    </row>
    <row r="14" spans="2:20" ht="8.25" customHeight="1" x14ac:dyDescent="0.25">
      <c r="B14" s="185"/>
      <c r="C14" s="185"/>
      <c r="D14" s="185"/>
      <c r="E14" s="186"/>
      <c r="F14" s="186"/>
      <c r="G14" s="186"/>
      <c r="H14" s="185"/>
      <c r="I14" s="186"/>
      <c r="J14" s="185"/>
      <c r="K14" s="186"/>
      <c r="L14" s="186"/>
      <c r="M14" s="185"/>
      <c r="N14" s="185"/>
      <c r="O14" s="185"/>
      <c r="P14" s="185"/>
      <c r="Q14" s="186"/>
      <c r="R14" s="186"/>
      <c r="S14" s="186"/>
      <c r="T14" s="186"/>
    </row>
    <row r="15" spans="2:20" s="195" customFormat="1" ht="33.75" customHeight="1" x14ac:dyDescent="0.25">
      <c r="B15" s="697" t="s">
        <v>38</v>
      </c>
      <c r="C15" s="697" t="s">
        <v>39</v>
      </c>
      <c r="D15" s="697" t="s">
        <v>40</v>
      </c>
      <c r="E15" s="697" t="s">
        <v>41</v>
      </c>
      <c r="F15" s="702" t="s">
        <v>42</v>
      </c>
      <c r="G15" s="697" t="s">
        <v>43</v>
      </c>
      <c r="H15" s="697" t="s">
        <v>44</v>
      </c>
      <c r="I15" s="702" t="s">
        <v>45</v>
      </c>
      <c r="J15" s="697" t="s">
        <v>46</v>
      </c>
      <c r="K15" s="702" t="s">
        <v>47</v>
      </c>
      <c r="L15" s="704" t="s">
        <v>48</v>
      </c>
      <c r="M15" s="697" t="s">
        <v>49</v>
      </c>
      <c r="N15" s="697" t="s">
        <v>50</v>
      </c>
      <c r="O15" s="697" t="s">
        <v>51</v>
      </c>
      <c r="P15" s="699" t="s">
        <v>52</v>
      </c>
      <c r="Q15" s="700"/>
      <c r="R15" s="700"/>
      <c r="S15" s="700"/>
      <c r="T15" s="701"/>
    </row>
    <row r="16" spans="2:20" s="199" customFormat="1" ht="30.6" x14ac:dyDescent="0.25">
      <c r="B16" s="698"/>
      <c r="C16" s="698"/>
      <c r="D16" s="698"/>
      <c r="E16" s="698"/>
      <c r="F16" s="703"/>
      <c r="G16" s="698"/>
      <c r="H16" s="698"/>
      <c r="I16" s="703"/>
      <c r="J16" s="698"/>
      <c r="K16" s="703"/>
      <c r="L16" s="705"/>
      <c r="M16" s="698"/>
      <c r="N16" s="698"/>
      <c r="O16" s="698"/>
      <c r="P16" s="196" t="s">
        <v>53</v>
      </c>
      <c r="Q16" s="197" t="s">
        <v>42</v>
      </c>
      <c r="R16" s="197" t="s">
        <v>45</v>
      </c>
      <c r="S16" s="197" t="s">
        <v>47</v>
      </c>
      <c r="T16" s="198" t="s">
        <v>48</v>
      </c>
    </row>
    <row r="17" spans="2:20" x14ac:dyDescent="0.25">
      <c r="B17" s="5"/>
      <c r="C17" s="5"/>
      <c r="D17" s="5"/>
      <c r="E17" s="5"/>
      <c r="F17" s="6"/>
      <c r="G17" s="7"/>
      <c r="H17" s="5"/>
      <c r="I17" s="6"/>
      <c r="J17" s="5"/>
      <c r="K17" s="6"/>
      <c r="L17" s="416" t="str">
        <f t="shared" ref="L17:L50" si="0">IF(F17&lt;&gt;"",F17*I17*K17,"")</f>
        <v/>
      </c>
      <c r="M17" s="5"/>
      <c r="N17" s="5"/>
      <c r="O17" s="5"/>
      <c r="P17" s="5"/>
      <c r="Q17" s="6"/>
      <c r="R17" s="6"/>
      <c r="S17" s="6"/>
      <c r="T17" s="418" t="str">
        <f t="shared" ref="T17:T50" si="1">IF(Q17&lt;&gt;"",Q17*R17*S17,"")</f>
        <v/>
      </c>
    </row>
    <row r="18" spans="2:20" x14ac:dyDescent="0.25">
      <c r="B18" s="5"/>
      <c r="C18" s="5"/>
      <c r="D18" s="5"/>
      <c r="E18" s="5"/>
      <c r="F18" s="6"/>
      <c r="G18" s="7"/>
      <c r="H18" s="5"/>
      <c r="I18" s="6"/>
      <c r="J18" s="5"/>
      <c r="K18" s="6"/>
      <c r="L18" s="416" t="str">
        <f t="shared" si="0"/>
        <v/>
      </c>
      <c r="M18" s="5"/>
      <c r="N18" s="5"/>
      <c r="O18" s="5"/>
      <c r="P18" s="5"/>
      <c r="Q18" s="6"/>
      <c r="R18" s="6"/>
      <c r="S18" s="6"/>
      <c r="T18" s="418" t="str">
        <f t="shared" si="1"/>
        <v/>
      </c>
    </row>
    <row r="19" spans="2:20" x14ac:dyDescent="0.25">
      <c r="B19" s="5"/>
      <c r="C19" s="5"/>
      <c r="D19" s="5"/>
      <c r="E19" s="5"/>
      <c r="F19" s="6"/>
      <c r="G19" s="7"/>
      <c r="H19" s="5"/>
      <c r="I19" s="6"/>
      <c r="J19" s="5"/>
      <c r="K19" s="6"/>
      <c r="L19" s="416" t="str">
        <f t="shared" si="0"/>
        <v/>
      </c>
      <c r="M19" s="5"/>
      <c r="N19" s="5"/>
      <c r="O19" s="5"/>
      <c r="P19" s="5"/>
      <c r="Q19" s="6"/>
      <c r="R19" s="6"/>
      <c r="S19" s="6"/>
      <c r="T19" s="418" t="str">
        <f t="shared" si="1"/>
        <v/>
      </c>
    </row>
    <row r="20" spans="2:20" x14ac:dyDescent="0.25">
      <c r="B20" s="5"/>
      <c r="C20" s="5"/>
      <c r="D20" s="5"/>
      <c r="E20" s="5"/>
      <c r="F20" s="6"/>
      <c r="G20" s="7"/>
      <c r="H20" s="5"/>
      <c r="I20" s="6"/>
      <c r="J20" s="5"/>
      <c r="K20" s="6"/>
      <c r="L20" s="416" t="str">
        <f t="shared" si="0"/>
        <v/>
      </c>
      <c r="M20" s="5"/>
      <c r="N20" s="5"/>
      <c r="O20" s="5"/>
      <c r="P20" s="5"/>
      <c r="Q20" s="6"/>
      <c r="R20" s="6"/>
      <c r="S20" s="6"/>
      <c r="T20" s="418" t="str">
        <f t="shared" si="1"/>
        <v/>
      </c>
    </row>
    <row r="21" spans="2:20" x14ac:dyDescent="0.25">
      <c r="B21" s="5"/>
      <c r="C21" s="5"/>
      <c r="D21" s="5"/>
      <c r="E21" s="5"/>
      <c r="F21" s="6"/>
      <c r="G21" s="7"/>
      <c r="H21" s="5"/>
      <c r="I21" s="6"/>
      <c r="J21" s="5"/>
      <c r="K21" s="6"/>
      <c r="L21" s="416" t="str">
        <f t="shared" si="0"/>
        <v/>
      </c>
      <c r="M21" s="5"/>
      <c r="N21" s="5"/>
      <c r="O21" s="5"/>
      <c r="P21" s="5"/>
      <c r="Q21" s="6"/>
      <c r="R21" s="6"/>
      <c r="S21" s="6"/>
      <c r="T21" s="418" t="str">
        <f t="shared" si="1"/>
        <v/>
      </c>
    </row>
    <row r="22" spans="2:20" x14ac:dyDescent="0.25">
      <c r="B22" s="5"/>
      <c r="C22" s="5"/>
      <c r="D22" s="5"/>
      <c r="E22" s="5"/>
      <c r="F22" s="6"/>
      <c r="G22" s="7"/>
      <c r="H22" s="5"/>
      <c r="I22" s="6"/>
      <c r="J22" s="5"/>
      <c r="K22" s="6"/>
      <c r="L22" s="416" t="str">
        <f t="shared" si="0"/>
        <v/>
      </c>
      <c r="M22" s="5"/>
      <c r="N22" s="5"/>
      <c r="O22" s="5"/>
      <c r="P22" s="5"/>
      <c r="Q22" s="6"/>
      <c r="R22" s="6"/>
      <c r="S22" s="6"/>
      <c r="T22" s="418" t="str">
        <f t="shared" si="1"/>
        <v/>
      </c>
    </row>
    <row r="23" spans="2:20" x14ac:dyDescent="0.25">
      <c r="B23" s="5"/>
      <c r="C23" s="5"/>
      <c r="D23" s="5"/>
      <c r="E23" s="5"/>
      <c r="F23" s="6"/>
      <c r="G23" s="7"/>
      <c r="H23" s="5"/>
      <c r="I23" s="6"/>
      <c r="J23" s="5"/>
      <c r="K23" s="6"/>
      <c r="L23" s="416" t="str">
        <f t="shared" si="0"/>
        <v/>
      </c>
      <c r="M23" s="5"/>
      <c r="N23" s="5"/>
      <c r="O23" s="5"/>
      <c r="P23" s="5"/>
      <c r="Q23" s="6"/>
      <c r="R23" s="6"/>
      <c r="S23" s="6"/>
      <c r="T23" s="418" t="str">
        <f t="shared" si="1"/>
        <v/>
      </c>
    </row>
    <row r="24" spans="2:20" x14ac:dyDescent="0.25">
      <c r="B24" s="5"/>
      <c r="C24" s="5"/>
      <c r="D24" s="5"/>
      <c r="E24" s="5"/>
      <c r="F24" s="6"/>
      <c r="G24" s="7"/>
      <c r="H24" s="5"/>
      <c r="I24" s="6"/>
      <c r="J24" s="5"/>
      <c r="K24" s="6"/>
      <c r="L24" s="416" t="str">
        <f t="shared" si="0"/>
        <v/>
      </c>
      <c r="M24" s="5"/>
      <c r="N24" s="5"/>
      <c r="O24" s="5"/>
      <c r="P24" s="5"/>
      <c r="Q24" s="6"/>
      <c r="R24" s="6"/>
      <c r="S24" s="6"/>
      <c r="T24" s="418" t="str">
        <f t="shared" si="1"/>
        <v/>
      </c>
    </row>
    <row r="25" spans="2:20" x14ac:dyDescent="0.25">
      <c r="B25" s="5"/>
      <c r="C25" s="5"/>
      <c r="D25" s="5"/>
      <c r="E25" s="5"/>
      <c r="F25" s="6"/>
      <c r="G25" s="7"/>
      <c r="H25" s="5"/>
      <c r="I25" s="6"/>
      <c r="J25" s="5"/>
      <c r="K25" s="6"/>
      <c r="L25" s="416" t="str">
        <f t="shared" si="0"/>
        <v/>
      </c>
      <c r="M25" s="5"/>
      <c r="N25" s="5"/>
      <c r="O25" s="5"/>
      <c r="P25" s="5"/>
      <c r="Q25" s="6"/>
      <c r="R25" s="6"/>
      <c r="S25" s="6"/>
      <c r="T25" s="418" t="str">
        <f t="shared" si="1"/>
        <v/>
      </c>
    </row>
    <row r="26" spans="2:20" x14ac:dyDescent="0.25">
      <c r="B26" s="5"/>
      <c r="C26" s="5"/>
      <c r="D26" s="5"/>
      <c r="E26" s="5"/>
      <c r="F26" s="6"/>
      <c r="G26" s="7"/>
      <c r="H26" s="5"/>
      <c r="I26" s="6"/>
      <c r="J26" s="5"/>
      <c r="K26" s="6"/>
      <c r="L26" s="416" t="str">
        <f t="shared" si="0"/>
        <v/>
      </c>
      <c r="M26" s="5"/>
      <c r="N26" s="5"/>
      <c r="O26" s="5"/>
      <c r="P26" s="5"/>
      <c r="Q26" s="6"/>
      <c r="R26" s="6"/>
      <c r="S26" s="6"/>
      <c r="T26" s="418" t="str">
        <f t="shared" si="1"/>
        <v/>
      </c>
    </row>
    <row r="27" spans="2:20" x14ac:dyDescent="0.25">
      <c r="B27" s="5"/>
      <c r="C27" s="5"/>
      <c r="D27" s="5"/>
      <c r="E27" s="5"/>
      <c r="F27" s="6"/>
      <c r="G27" s="7"/>
      <c r="H27" s="5"/>
      <c r="I27" s="6"/>
      <c r="J27" s="5"/>
      <c r="K27" s="6"/>
      <c r="L27" s="416" t="str">
        <f t="shared" si="0"/>
        <v/>
      </c>
      <c r="M27" s="5"/>
      <c r="N27" s="5"/>
      <c r="O27" s="5"/>
      <c r="P27" s="5"/>
      <c r="Q27" s="6"/>
      <c r="R27" s="6"/>
      <c r="S27" s="6"/>
      <c r="T27" s="418" t="str">
        <f t="shared" si="1"/>
        <v/>
      </c>
    </row>
    <row r="28" spans="2:20" x14ac:dyDescent="0.25">
      <c r="B28" s="5"/>
      <c r="C28" s="5"/>
      <c r="D28" s="5"/>
      <c r="E28" s="5"/>
      <c r="F28" s="6"/>
      <c r="G28" s="7"/>
      <c r="H28" s="5"/>
      <c r="I28" s="6"/>
      <c r="J28" s="5"/>
      <c r="K28" s="6"/>
      <c r="L28" s="416" t="str">
        <f t="shared" si="0"/>
        <v/>
      </c>
      <c r="M28" s="5"/>
      <c r="N28" s="5"/>
      <c r="O28" s="5"/>
      <c r="P28" s="5"/>
      <c r="Q28" s="6"/>
      <c r="R28" s="6"/>
      <c r="S28" s="6"/>
      <c r="T28" s="418" t="str">
        <f t="shared" si="1"/>
        <v/>
      </c>
    </row>
    <row r="29" spans="2:20" x14ac:dyDescent="0.25">
      <c r="B29" s="5"/>
      <c r="C29" s="5"/>
      <c r="D29" s="5"/>
      <c r="E29" s="5"/>
      <c r="F29" s="6"/>
      <c r="G29" s="7"/>
      <c r="H29" s="5"/>
      <c r="I29" s="6"/>
      <c r="J29" s="5"/>
      <c r="K29" s="6"/>
      <c r="L29" s="416" t="str">
        <f t="shared" si="0"/>
        <v/>
      </c>
      <c r="M29" s="5"/>
      <c r="N29" s="5"/>
      <c r="O29" s="5"/>
      <c r="P29" s="5"/>
      <c r="Q29" s="6"/>
      <c r="R29" s="6"/>
      <c r="S29" s="6"/>
      <c r="T29" s="418" t="str">
        <f t="shared" si="1"/>
        <v/>
      </c>
    </row>
    <row r="30" spans="2:20" x14ac:dyDescent="0.25">
      <c r="B30" s="5"/>
      <c r="C30" s="5"/>
      <c r="D30" s="5"/>
      <c r="E30" s="5"/>
      <c r="F30" s="6"/>
      <c r="G30" s="7"/>
      <c r="H30" s="5"/>
      <c r="I30" s="6"/>
      <c r="J30" s="5"/>
      <c r="K30" s="6"/>
      <c r="L30" s="416" t="str">
        <f t="shared" si="0"/>
        <v/>
      </c>
      <c r="M30" s="5"/>
      <c r="N30" s="5"/>
      <c r="O30" s="5"/>
      <c r="P30" s="5"/>
      <c r="Q30" s="6"/>
      <c r="R30" s="6"/>
      <c r="S30" s="6"/>
      <c r="T30" s="418" t="str">
        <f t="shared" si="1"/>
        <v/>
      </c>
    </row>
    <row r="31" spans="2:20" x14ac:dyDescent="0.25">
      <c r="B31" s="5"/>
      <c r="C31" s="5"/>
      <c r="D31" s="5"/>
      <c r="E31" s="5"/>
      <c r="F31" s="6"/>
      <c r="G31" s="7"/>
      <c r="H31" s="5"/>
      <c r="I31" s="6"/>
      <c r="J31" s="5"/>
      <c r="K31" s="6"/>
      <c r="L31" s="416" t="str">
        <f t="shared" si="0"/>
        <v/>
      </c>
      <c r="M31" s="5"/>
      <c r="N31" s="5"/>
      <c r="O31" s="5"/>
      <c r="P31" s="5"/>
      <c r="Q31" s="6"/>
      <c r="R31" s="6"/>
      <c r="S31" s="6"/>
      <c r="T31" s="418" t="str">
        <f t="shared" si="1"/>
        <v/>
      </c>
    </row>
    <row r="32" spans="2:20" x14ac:dyDescent="0.25">
      <c r="B32" s="5"/>
      <c r="C32" s="5"/>
      <c r="D32" s="5"/>
      <c r="E32" s="5"/>
      <c r="F32" s="6"/>
      <c r="G32" s="7"/>
      <c r="H32" s="5"/>
      <c r="I32" s="6"/>
      <c r="J32" s="5"/>
      <c r="K32" s="6"/>
      <c r="L32" s="416" t="str">
        <f t="shared" si="0"/>
        <v/>
      </c>
      <c r="M32" s="5"/>
      <c r="N32" s="5"/>
      <c r="O32" s="5"/>
      <c r="P32" s="5"/>
      <c r="Q32" s="6"/>
      <c r="R32" s="6"/>
      <c r="S32" s="6"/>
      <c r="T32" s="418" t="str">
        <f t="shared" si="1"/>
        <v/>
      </c>
    </row>
    <row r="33" spans="2:20" x14ac:dyDescent="0.25">
      <c r="B33" s="5"/>
      <c r="C33" s="5"/>
      <c r="D33" s="5"/>
      <c r="E33" s="5"/>
      <c r="F33" s="6"/>
      <c r="G33" s="7"/>
      <c r="H33" s="5"/>
      <c r="I33" s="6"/>
      <c r="J33" s="5"/>
      <c r="K33" s="6"/>
      <c r="L33" s="416" t="str">
        <f t="shared" si="0"/>
        <v/>
      </c>
      <c r="M33" s="5"/>
      <c r="N33" s="5"/>
      <c r="O33" s="5"/>
      <c r="P33" s="5"/>
      <c r="Q33" s="6"/>
      <c r="R33" s="6"/>
      <c r="S33" s="6"/>
      <c r="T33" s="418" t="str">
        <f t="shared" si="1"/>
        <v/>
      </c>
    </row>
    <row r="34" spans="2:20" x14ac:dyDescent="0.25">
      <c r="B34" s="5"/>
      <c r="C34" s="5"/>
      <c r="D34" s="5"/>
      <c r="E34" s="5"/>
      <c r="F34" s="6"/>
      <c r="G34" s="7"/>
      <c r="H34" s="5"/>
      <c r="I34" s="6"/>
      <c r="J34" s="5"/>
      <c r="K34" s="6"/>
      <c r="L34" s="416" t="str">
        <f t="shared" si="0"/>
        <v/>
      </c>
      <c r="M34" s="5"/>
      <c r="N34" s="5"/>
      <c r="O34" s="5"/>
      <c r="P34" s="5"/>
      <c r="Q34" s="6"/>
      <c r="R34" s="6"/>
      <c r="S34" s="6"/>
      <c r="T34" s="418" t="str">
        <f t="shared" si="1"/>
        <v/>
      </c>
    </row>
    <row r="35" spans="2:20" x14ac:dyDescent="0.25">
      <c r="B35" s="5"/>
      <c r="C35" s="5"/>
      <c r="D35" s="5"/>
      <c r="E35" s="5"/>
      <c r="F35" s="6"/>
      <c r="G35" s="7"/>
      <c r="H35" s="5"/>
      <c r="I35" s="6"/>
      <c r="J35" s="5"/>
      <c r="K35" s="6"/>
      <c r="L35" s="416" t="str">
        <f t="shared" si="0"/>
        <v/>
      </c>
      <c r="M35" s="5"/>
      <c r="N35" s="5"/>
      <c r="O35" s="5"/>
      <c r="P35" s="5"/>
      <c r="Q35" s="6"/>
      <c r="R35" s="6"/>
      <c r="S35" s="6"/>
      <c r="T35" s="418" t="str">
        <f t="shared" si="1"/>
        <v/>
      </c>
    </row>
    <row r="36" spans="2:20" x14ac:dyDescent="0.25">
      <c r="B36" s="5"/>
      <c r="C36" s="5"/>
      <c r="D36" s="5"/>
      <c r="E36" s="5"/>
      <c r="F36" s="6"/>
      <c r="G36" s="7"/>
      <c r="H36" s="5"/>
      <c r="I36" s="6"/>
      <c r="J36" s="5"/>
      <c r="K36" s="6"/>
      <c r="L36" s="416" t="str">
        <f t="shared" si="0"/>
        <v/>
      </c>
      <c r="M36" s="5"/>
      <c r="N36" s="5"/>
      <c r="O36" s="5"/>
      <c r="P36" s="5"/>
      <c r="Q36" s="6"/>
      <c r="R36" s="6"/>
      <c r="S36" s="6"/>
      <c r="T36" s="418" t="str">
        <f t="shared" si="1"/>
        <v/>
      </c>
    </row>
    <row r="37" spans="2:20" x14ac:dyDescent="0.25">
      <c r="B37" s="5"/>
      <c r="C37" s="5"/>
      <c r="D37" s="5"/>
      <c r="E37" s="5"/>
      <c r="F37" s="6"/>
      <c r="G37" s="7"/>
      <c r="H37" s="5"/>
      <c r="I37" s="6"/>
      <c r="J37" s="5"/>
      <c r="K37" s="6"/>
      <c r="L37" s="416" t="str">
        <f t="shared" si="0"/>
        <v/>
      </c>
      <c r="M37" s="5"/>
      <c r="N37" s="5"/>
      <c r="O37" s="5"/>
      <c r="P37" s="5"/>
      <c r="Q37" s="6"/>
      <c r="R37" s="6"/>
      <c r="S37" s="6"/>
      <c r="T37" s="418" t="str">
        <f t="shared" si="1"/>
        <v/>
      </c>
    </row>
    <row r="38" spans="2:20" x14ac:dyDescent="0.25">
      <c r="B38" s="5"/>
      <c r="C38" s="5"/>
      <c r="D38" s="5"/>
      <c r="E38" s="5"/>
      <c r="F38" s="6"/>
      <c r="G38" s="7"/>
      <c r="H38" s="5"/>
      <c r="I38" s="6"/>
      <c r="J38" s="5"/>
      <c r="K38" s="6"/>
      <c r="L38" s="416" t="str">
        <f t="shared" si="0"/>
        <v/>
      </c>
      <c r="M38" s="5"/>
      <c r="N38" s="5"/>
      <c r="O38" s="5"/>
      <c r="P38" s="5"/>
      <c r="Q38" s="6"/>
      <c r="R38" s="6"/>
      <c r="S38" s="6"/>
      <c r="T38" s="418" t="str">
        <f t="shared" si="1"/>
        <v/>
      </c>
    </row>
    <row r="39" spans="2:20" x14ac:dyDescent="0.25">
      <c r="B39" s="5"/>
      <c r="C39" s="5"/>
      <c r="D39" s="5"/>
      <c r="E39" s="5"/>
      <c r="F39" s="6"/>
      <c r="G39" s="7"/>
      <c r="H39" s="5"/>
      <c r="I39" s="6"/>
      <c r="J39" s="5"/>
      <c r="K39" s="6"/>
      <c r="L39" s="416" t="str">
        <f t="shared" si="0"/>
        <v/>
      </c>
      <c r="M39" s="5"/>
      <c r="N39" s="5"/>
      <c r="O39" s="5"/>
      <c r="P39" s="5"/>
      <c r="Q39" s="6"/>
      <c r="R39" s="6"/>
      <c r="S39" s="6"/>
      <c r="T39" s="418" t="str">
        <f t="shared" si="1"/>
        <v/>
      </c>
    </row>
    <row r="40" spans="2:20" x14ac:dyDescent="0.25">
      <c r="B40" s="5"/>
      <c r="C40" s="5"/>
      <c r="D40" s="5"/>
      <c r="E40" s="5"/>
      <c r="F40" s="6"/>
      <c r="G40" s="7"/>
      <c r="H40" s="5"/>
      <c r="I40" s="6"/>
      <c r="J40" s="5"/>
      <c r="K40" s="6"/>
      <c r="L40" s="416" t="str">
        <f t="shared" si="0"/>
        <v/>
      </c>
      <c r="M40" s="5"/>
      <c r="N40" s="5"/>
      <c r="O40" s="5"/>
      <c r="P40" s="5"/>
      <c r="Q40" s="6"/>
      <c r="R40" s="6"/>
      <c r="S40" s="6"/>
      <c r="T40" s="418" t="str">
        <f t="shared" si="1"/>
        <v/>
      </c>
    </row>
    <row r="41" spans="2:20" x14ac:dyDescent="0.25">
      <c r="B41" s="5"/>
      <c r="C41" s="5"/>
      <c r="D41" s="5"/>
      <c r="E41" s="5"/>
      <c r="F41" s="6"/>
      <c r="G41" s="7"/>
      <c r="H41" s="5"/>
      <c r="I41" s="6"/>
      <c r="J41" s="5"/>
      <c r="K41" s="6"/>
      <c r="L41" s="416" t="str">
        <f t="shared" si="0"/>
        <v/>
      </c>
      <c r="M41" s="5"/>
      <c r="N41" s="5"/>
      <c r="O41" s="5"/>
      <c r="P41" s="5"/>
      <c r="Q41" s="6"/>
      <c r="R41" s="6"/>
      <c r="S41" s="6"/>
      <c r="T41" s="418" t="str">
        <f t="shared" si="1"/>
        <v/>
      </c>
    </row>
    <row r="42" spans="2:20" x14ac:dyDescent="0.25">
      <c r="B42" s="5"/>
      <c r="C42" s="5"/>
      <c r="D42" s="5"/>
      <c r="E42" s="5"/>
      <c r="F42" s="6"/>
      <c r="G42" s="7"/>
      <c r="H42" s="5"/>
      <c r="I42" s="6"/>
      <c r="J42" s="5"/>
      <c r="K42" s="6"/>
      <c r="L42" s="416" t="str">
        <f t="shared" si="0"/>
        <v/>
      </c>
      <c r="M42" s="5"/>
      <c r="N42" s="5"/>
      <c r="O42" s="5"/>
      <c r="P42" s="5"/>
      <c r="Q42" s="6"/>
      <c r="R42" s="6"/>
      <c r="S42" s="6"/>
      <c r="T42" s="418" t="str">
        <f t="shared" si="1"/>
        <v/>
      </c>
    </row>
    <row r="43" spans="2:20" x14ac:dyDescent="0.25">
      <c r="B43" s="5"/>
      <c r="C43" s="5"/>
      <c r="D43" s="5"/>
      <c r="E43" s="5"/>
      <c r="F43" s="6"/>
      <c r="G43" s="7"/>
      <c r="H43" s="5"/>
      <c r="I43" s="6"/>
      <c r="J43" s="5"/>
      <c r="K43" s="6"/>
      <c r="L43" s="416" t="str">
        <f t="shared" si="0"/>
        <v/>
      </c>
      <c r="M43" s="5"/>
      <c r="N43" s="5"/>
      <c r="O43" s="5"/>
      <c r="P43" s="5"/>
      <c r="Q43" s="6"/>
      <c r="R43" s="6"/>
      <c r="S43" s="6"/>
      <c r="T43" s="418" t="str">
        <f t="shared" si="1"/>
        <v/>
      </c>
    </row>
    <row r="44" spans="2:20" x14ac:dyDescent="0.25">
      <c r="B44" s="5"/>
      <c r="C44" s="5"/>
      <c r="D44" s="5"/>
      <c r="E44" s="5"/>
      <c r="F44" s="6"/>
      <c r="G44" s="7"/>
      <c r="H44" s="5"/>
      <c r="I44" s="6"/>
      <c r="J44" s="5"/>
      <c r="K44" s="6"/>
      <c r="L44" s="416" t="str">
        <f t="shared" si="0"/>
        <v/>
      </c>
      <c r="M44" s="5"/>
      <c r="N44" s="5"/>
      <c r="O44" s="5"/>
      <c r="P44" s="5"/>
      <c r="Q44" s="6"/>
      <c r="R44" s="6"/>
      <c r="S44" s="6"/>
      <c r="T44" s="418" t="str">
        <f t="shared" si="1"/>
        <v/>
      </c>
    </row>
    <row r="45" spans="2:20" x14ac:dyDescent="0.25">
      <c r="B45" s="5"/>
      <c r="C45" s="5"/>
      <c r="D45" s="5"/>
      <c r="E45" s="5"/>
      <c r="F45" s="6"/>
      <c r="G45" s="7"/>
      <c r="H45" s="5"/>
      <c r="I45" s="6"/>
      <c r="J45" s="5"/>
      <c r="K45" s="6"/>
      <c r="L45" s="416" t="str">
        <f t="shared" si="0"/>
        <v/>
      </c>
      <c r="M45" s="5"/>
      <c r="N45" s="5"/>
      <c r="O45" s="5"/>
      <c r="P45" s="5"/>
      <c r="Q45" s="6"/>
      <c r="R45" s="6"/>
      <c r="S45" s="6"/>
      <c r="T45" s="418" t="str">
        <f t="shared" si="1"/>
        <v/>
      </c>
    </row>
    <row r="46" spans="2:20" x14ac:dyDescent="0.25">
      <c r="B46" s="5"/>
      <c r="C46" s="5"/>
      <c r="D46" s="5"/>
      <c r="E46" s="5"/>
      <c r="F46" s="6"/>
      <c r="G46" s="7"/>
      <c r="H46" s="5"/>
      <c r="I46" s="6"/>
      <c r="J46" s="5"/>
      <c r="K46" s="6"/>
      <c r="L46" s="416" t="str">
        <f t="shared" si="0"/>
        <v/>
      </c>
      <c r="M46" s="5"/>
      <c r="N46" s="5"/>
      <c r="O46" s="5"/>
      <c r="P46" s="5"/>
      <c r="Q46" s="6"/>
      <c r="R46" s="6"/>
      <c r="S46" s="6"/>
      <c r="T46" s="418" t="str">
        <f t="shared" si="1"/>
        <v/>
      </c>
    </row>
    <row r="47" spans="2:20" x14ac:dyDescent="0.25">
      <c r="B47" s="5"/>
      <c r="C47" s="5"/>
      <c r="D47" s="5"/>
      <c r="E47" s="5"/>
      <c r="F47" s="6"/>
      <c r="G47" s="7"/>
      <c r="H47" s="5"/>
      <c r="I47" s="6"/>
      <c r="J47" s="5"/>
      <c r="K47" s="6"/>
      <c r="L47" s="416" t="str">
        <f t="shared" si="0"/>
        <v/>
      </c>
      <c r="M47" s="5"/>
      <c r="N47" s="5"/>
      <c r="O47" s="5"/>
      <c r="P47" s="5"/>
      <c r="Q47" s="6"/>
      <c r="R47" s="6"/>
      <c r="S47" s="6"/>
      <c r="T47" s="418" t="str">
        <f t="shared" si="1"/>
        <v/>
      </c>
    </row>
    <row r="48" spans="2:20" x14ac:dyDescent="0.25">
      <c r="B48" s="5"/>
      <c r="C48" s="5"/>
      <c r="D48" s="5"/>
      <c r="E48" s="5"/>
      <c r="F48" s="6"/>
      <c r="G48" s="7"/>
      <c r="H48" s="5"/>
      <c r="I48" s="6"/>
      <c r="J48" s="5"/>
      <c r="K48" s="6"/>
      <c r="L48" s="416" t="str">
        <f t="shared" si="0"/>
        <v/>
      </c>
      <c r="M48" s="5"/>
      <c r="N48" s="5"/>
      <c r="O48" s="5"/>
      <c r="P48" s="5"/>
      <c r="Q48" s="6"/>
      <c r="R48" s="6"/>
      <c r="S48" s="6"/>
      <c r="T48" s="418" t="str">
        <f t="shared" si="1"/>
        <v/>
      </c>
    </row>
    <row r="49" spans="2:20" x14ac:dyDescent="0.25">
      <c r="B49" s="5"/>
      <c r="C49" s="5"/>
      <c r="D49" s="5"/>
      <c r="E49" s="5"/>
      <c r="F49" s="6"/>
      <c r="G49" s="7"/>
      <c r="H49" s="5"/>
      <c r="I49" s="6"/>
      <c r="J49" s="5"/>
      <c r="K49" s="6"/>
      <c r="L49" s="416" t="str">
        <f t="shared" si="0"/>
        <v/>
      </c>
      <c r="M49" s="5"/>
      <c r="N49" s="5"/>
      <c r="O49" s="5"/>
      <c r="P49" s="5"/>
      <c r="Q49" s="6"/>
      <c r="R49" s="6"/>
      <c r="S49" s="6"/>
      <c r="T49" s="418" t="str">
        <f t="shared" si="1"/>
        <v/>
      </c>
    </row>
    <row r="50" spans="2:20" x14ac:dyDescent="0.25">
      <c r="B50" s="10"/>
      <c r="C50" s="10"/>
      <c r="D50" s="10"/>
      <c r="E50" s="10"/>
      <c r="F50" s="11"/>
      <c r="G50" s="12"/>
      <c r="H50" s="10"/>
      <c r="I50" s="11"/>
      <c r="J50" s="10"/>
      <c r="K50" s="11"/>
      <c r="L50" s="417" t="str">
        <f t="shared" si="0"/>
        <v/>
      </c>
      <c r="M50" s="10"/>
      <c r="N50" s="10"/>
      <c r="O50" s="10"/>
      <c r="P50" s="10"/>
      <c r="Q50" s="11"/>
      <c r="R50" s="11"/>
      <c r="S50" s="11"/>
      <c r="T50" s="417" t="str">
        <f t="shared" si="1"/>
        <v/>
      </c>
    </row>
    <row r="59" spans="2:20" s="183" customFormat="1" x14ac:dyDescent="0.25">
      <c r="B59" s="31"/>
      <c r="C59" s="31"/>
      <c r="D59" s="31"/>
      <c r="E59" s="31"/>
      <c r="H59" s="31"/>
      <c r="J59" s="31"/>
      <c r="M59" s="31"/>
      <c r="N59" s="31"/>
      <c r="O59" s="31"/>
      <c r="P59" s="31"/>
    </row>
  </sheetData>
  <sheetProtection formatCells="0" selectLockedCells="1"/>
  <mergeCells count="30">
    <mergeCell ref="C4:D4"/>
    <mergeCell ref="C6:D6"/>
    <mergeCell ref="N6:O6"/>
    <mergeCell ref="C8:D8"/>
    <mergeCell ref="E8:G8"/>
    <mergeCell ref="H8:J8"/>
    <mergeCell ref="N8:O8"/>
    <mergeCell ref="H10:J10"/>
    <mergeCell ref="N10:O10"/>
    <mergeCell ref="C12:D12"/>
    <mergeCell ref="E12:G12"/>
    <mergeCell ref="H12:J12"/>
    <mergeCell ref="N12:O12"/>
    <mergeCell ref="C10:D10"/>
    <mergeCell ref="E10:G10"/>
    <mergeCell ref="B15:B16"/>
    <mergeCell ref="C15:C16"/>
    <mergeCell ref="D15:D16"/>
    <mergeCell ref="E15:E16"/>
    <mergeCell ref="F15:F16"/>
    <mergeCell ref="G15:G16"/>
    <mergeCell ref="N15:N16"/>
    <mergeCell ref="O15:O16"/>
    <mergeCell ref="P15:T15"/>
    <mergeCell ref="H15:H16"/>
    <mergeCell ref="I15:I16"/>
    <mergeCell ref="J15:J16"/>
    <mergeCell ref="K15:K16"/>
    <mergeCell ref="L15:L16"/>
    <mergeCell ref="M15:M16"/>
  </mergeCells>
  <pageMargins left="0.43" right="0.38" top="0.51" bottom="0.67" header="0.33" footer="0.28000000000000003"/>
  <pageSetup paperSize="9" scale="76" fitToHeight="0" orientation="landscape" horizontalDpi="300" r:id="rId1"/>
  <headerFooter alignWithMargins="0">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90911" r:id="rId4" name="Drop Down 31">
              <controlPr defaultSize="0" print="0" autoFill="0" autoLine="0" autoPict="0">
                <anchor moveWithCells="1">
                  <from>
                    <xdr:col>3</xdr:col>
                    <xdr:colOff>60960</xdr:colOff>
                    <xdr:row>12</xdr:row>
                    <xdr:rowOff>30480</xdr:rowOff>
                  </from>
                  <to>
                    <xdr:col>5</xdr:col>
                    <xdr:colOff>289560</xdr:colOff>
                    <xdr:row>13</xdr:row>
                    <xdr:rowOff>60960</xdr:rowOff>
                  </to>
                </anchor>
              </controlPr>
            </control>
          </mc:Choice>
        </mc:AlternateContent>
        <mc:AlternateContent xmlns:mc="http://schemas.openxmlformats.org/markup-compatibility/2006">
          <mc:Choice Requires="x14">
            <control shapeId="890912" r:id="rId5" name="Drop Down 32">
              <controlPr defaultSize="0" print="0" autoFill="0" autoLine="0" autoPict="0">
                <anchor moveWithCells="1">
                  <from>
                    <xdr:col>6</xdr:col>
                    <xdr:colOff>38100</xdr:colOff>
                    <xdr:row>12</xdr:row>
                    <xdr:rowOff>30480</xdr:rowOff>
                  </from>
                  <to>
                    <xdr:col>9</xdr:col>
                    <xdr:colOff>822960</xdr:colOff>
                    <xdr:row>13</xdr:row>
                    <xdr:rowOff>60960</xdr:rowOff>
                  </to>
                </anchor>
              </controlPr>
            </control>
          </mc:Choice>
        </mc:AlternateContent>
        <mc:AlternateContent xmlns:mc="http://schemas.openxmlformats.org/markup-compatibility/2006">
          <mc:Choice Requires="x14">
            <control shapeId="890913" r:id="rId6" name="Drop Down 33">
              <controlPr defaultSize="0" print="0" autoFill="0" autoLine="0" autoPict="0">
                <anchor moveWithCells="1">
                  <from>
                    <xdr:col>9</xdr:col>
                    <xdr:colOff>861060</xdr:colOff>
                    <xdr:row>12</xdr:row>
                    <xdr:rowOff>30480</xdr:rowOff>
                  </from>
                  <to>
                    <xdr:col>14</xdr:col>
                    <xdr:colOff>99060</xdr:colOff>
                    <xdr:row>13</xdr:row>
                    <xdr:rowOff>60960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1" tint="0.34998626667073579"/>
    <pageSetUpPr fitToPage="1"/>
  </sheetPr>
  <dimension ref="A1:S69"/>
  <sheetViews>
    <sheetView workbookViewId="0">
      <selection activeCell="F17" sqref="F17"/>
    </sheetView>
  </sheetViews>
  <sheetFormatPr defaultRowHeight="13.2" x14ac:dyDescent="0.25"/>
  <cols>
    <col min="1" max="1" width="9.109375" style="125"/>
    <col min="2" max="2" width="12.5546875" style="125" customWidth="1"/>
    <col min="3" max="3" width="12.33203125" style="125" customWidth="1"/>
    <col min="4" max="4" width="12.109375" style="125" customWidth="1"/>
    <col min="5" max="5" width="12" style="125" customWidth="1"/>
    <col min="6" max="6" width="21.6640625" style="125" customWidth="1"/>
    <col min="7" max="11" width="4.44140625" style="361" customWidth="1"/>
    <col min="12" max="12" width="19.33203125" style="125" customWidth="1"/>
    <col min="13" max="13" width="16.5546875" style="125" customWidth="1"/>
    <col min="14" max="14" width="9.109375" style="125"/>
    <col min="15" max="19" width="5.33203125" style="125" customWidth="1"/>
    <col min="20" max="261" width="9.109375" style="125"/>
    <col min="262" max="265" width="12.5546875" style="125" customWidth="1"/>
    <col min="266" max="266" width="21.6640625" style="125" customWidth="1"/>
    <col min="267" max="267" width="17.5546875" style="125" customWidth="1"/>
    <col min="268" max="268" width="19.33203125" style="125" customWidth="1"/>
    <col min="269" max="269" width="17.6640625" style="125" customWidth="1"/>
    <col min="270" max="270" width="9.109375" style="125"/>
    <col min="271" max="275" width="5.33203125" style="125" customWidth="1"/>
    <col min="276" max="517" width="9.109375" style="125"/>
    <col min="518" max="521" width="12.5546875" style="125" customWidth="1"/>
    <col min="522" max="522" width="21.6640625" style="125" customWidth="1"/>
    <col min="523" max="523" width="17.5546875" style="125" customWidth="1"/>
    <col min="524" max="524" width="19.33203125" style="125" customWidth="1"/>
    <col min="525" max="525" width="17.6640625" style="125" customWidth="1"/>
    <col min="526" max="526" width="9.109375" style="125"/>
    <col min="527" max="531" width="5.33203125" style="125" customWidth="1"/>
    <col min="532" max="773" width="9.109375" style="125"/>
    <col min="774" max="777" width="12.5546875" style="125" customWidth="1"/>
    <col min="778" max="778" width="21.6640625" style="125" customWidth="1"/>
    <col min="779" max="779" width="17.5546875" style="125" customWidth="1"/>
    <col min="780" max="780" width="19.33203125" style="125" customWidth="1"/>
    <col min="781" max="781" width="17.6640625" style="125" customWidth="1"/>
    <col min="782" max="782" width="9.109375" style="125"/>
    <col min="783" max="787" width="5.33203125" style="125" customWidth="1"/>
    <col min="788" max="1029" width="9.109375" style="125"/>
    <col min="1030" max="1033" width="12.5546875" style="125" customWidth="1"/>
    <col min="1034" max="1034" width="21.6640625" style="125" customWidth="1"/>
    <col min="1035" max="1035" width="17.5546875" style="125" customWidth="1"/>
    <col min="1036" max="1036" width="19.33203125" style="125" customWidth="1"/>
    <col min="1037" max="1037" width="17.6640625" style="125" customWidth="1"/>
    <col min="1038" max="1038" width="9.109375" style="125"/>
    <col min="1039" max="1043" width="5.33203125" style="125" customWidth="1"/>
    <col min="1044" max="1285" width="9.109375" style="125"/>
    <col min="1286" max="1289" width="12.5546875" style="125" customWidth="1"/>
    <col min="1290" max="1290" width="21.6640625" style="125" customWidth="1"/>
    <col min="1291" max="1291" width="17.5546875" style="125" customWidth="1"/>
    <col min="1292" max="1292" width="19.33203125" style="125" customWidth="1"/>
    <col min="1293" max="1293" width="17.6640625" style="125" customWidth="1"/>
    <col min="1294" max="1294" width="9.109375" style="125"/>
    <col min="1295" max="1299" width="5.33203125" style="125" customWidth="1"/>
    <col min="1300" max="1541" width="9.109375" style="125"/>
    <col min="1542" max="1545" width="12.5546875" style="125" customWidth="1"/>
    <col min="1546" max="1546" width="21.6640625" style="125" customWidth="1"/>
    <col min="1547" max="1547" width="17.5546875" style="125" customWidth="1"/>
    <col min="1548" max="1548" width="19.33203125" style="125" customWidth="1"/>
    <col min="1549" max="1549" width="17.6640625" style="125" customWidth="1"/>
    <col min="1550" max="1550" width="9.109375" style="125"/>
    <col min="1551" max="1555" width="5.33203125" style="125" customWidth="1"/>
    <col min="1556" max="1797" width="9.109375" style="125"/>
    <col min="1798" max="1801" width="12.5546875" style="125" customWidth="1"/>
    <col min="1802" max="1802" width="21.6640625" style="125" customWidth="1"/>
    <col min="1803" max="1803" width="17.5546875" style="125" customWidth="1"/>
    <col min="1804" max="1804" width="19.33203125" style="125" customWidth="1"/>
    <col min="1805" max="1805" width="17.6640625" style="125" customWidth="1"/>
    <col min="1806" max="1806" width="9.109375" style="125"/>
    <col min="1807" max="1811" width="5.33203125" style="125" customWidth="1"/>
    <col min="1812" max="2053" width="9.109375" style="125"/>
    <col min="2054" max="2057" width="12.5546875" style="125" customWidth="1"/>
    <col min="2058" max="2058" width="21.6640625" style="125" customWidth="1"/>
    <col min="2059" max="2059" width="17.5546875" style="125" customWidth="1"/>
    <col min="2060" max="2060" width="19.33203125" style="125" customWidth="1"/>
    <col min="2061" max="2061" width="17.6640625" style="125" customWidth="1"/>
    <col min="2062" max="2062" width="9.109375" style="125"/>
    <col min="2063" max="2067" width="5.33203125" style="125" customWidth="1"/>
    <col min="2068" max="2309" width="9.109375" style="125"/>
    <col min="2310" max="2313" width="12.5546875" style="125" customWidth="1"/>
    <col min="2314" max="2314" width="21.6640625" style="125" customWidth="1"/>
    <col min="2315" max="2315" width="17.5546875" style="125" customWidth="1"/>
    <col min="2316" max="2316" width="19.33203125" style="125" customWidth="1"/>
    <col min="2317" max="2317" width="17.6640625" style="125" customWidth="1"/>
    <col min="2318" max="2318" width="9.109375" style="125"/>
    <col min="2319" max="2323" width="5.33203125" style="125" customWidth="1"/>
    <col min="2324" max="2565" width="9.109375" style="125"/>
    <col min="2566" max="2569" width="12.5546875" style="125" customWidth="1"/>
    <col min="2570" max="2570" width="21.6640625" style="125" customWidth="1"/>
    <col min="2571" max="2571" width="17.5546875" style="125" customWidth="1"/>
    <col min="2572" max="2572" width="19.33203125" style="125" customWidth="1"/>
    <col min="2573" max="2573" width="17.6640625" style="125" customWidth="1"/>
    <col min="2574" max="2574" width="9.109375" style="125"/>
    <col min="2575" max="2579" width="5.33203125" style="125" customWidth="1"/>
    <col min="2580" max="2821" width="9.109375" style="125"/>
    <col min="2822" max="2825" width="12.5546875" style="125" customWidth="1"/>
    <col min="2826" max="2826" width="21.6640625" style="125" customWidth="1"/>
    <col min="2827" max="2827" width="17.5546875" style="125" customWidth="1"/>
    <col min="2828" max="2828" width="19.33203125" style="125" customWidth="1"/>
    <col min="2829" max="2829" width="17.6640625" style="125" customWidth="1"/>
    <col min="2830" max="2830" width="9.109375" style="125"/>
    <col min="2831" max="2835" width="5.33203125" style="125" customWidth="1"/>
    <col min="2836" max="3077" width="9.109375" style="125"/>
    <col min="3078" max="3081" width="12.5546875" style="125" customWidth="1"/>
    <col min="3082" max="3082" width="21.6640625" style="125" customWidth="1"/>
    <col min="3083" max="3083" width="17.5546875" style="125" customWidth="1"/>
    <col min="3084" max="3084" width="19.33203125" style="125" customWidth="1"/>
    <col min="3085" max="3085" width="17.6640625" style="125" customWidth="1"/>
    <col min="3086" max="3086" width="9.109375" style="125"/>
    <col min="3087" max="3091" width="5.33203125" style="125" customWidth="1"/>
    <col min="3092" max="3333" width="9.109375" style="125"/>
    <col min="3334" max="3337" width="12.5546875" style="125" customWidth="1"/>
    <col min="3338" max="3338" width="21.6640625" style="125" customWidth="1"/>
    <col min="3339" max="3339" width="17.5546875" style="125" customWidth="1"/>
    <col min="3340" max="3340" width="19.33203125" style="125" customWidth="1"/>
    <col min="3341" max="3341" width="17.6640625" style="125" customWidth="1"/>
    <col min="3342" max="3342" width="9.109375" style="125"/>
    <col min="3343" max="3347" width="5.33203125" style="125" customWidth="1"/>
    <col min="3348" max="3589" width="9.109375" style="125"/>
    <col min="3590" max="3593" width="12.5546875" style="125" customWidth="1"/>
    <col min="3594" max="3594" width="21.6640625" style="125" customWidth="1"/>
    <col min="3595" max="3595" width="17.5546875" style="125" customWidth="1"/>
    <col min="3596" max="3596" width="19.33203125" style="125" customWidth="1"/>
    <col min="3597" max="3597" width="17.6640625" style="125" customWidth="1"/>
    <col min="3598" max="3598" width="9.109375" style="125"/>
    <col min="3599" max="3603" width="5.33203125" style="125" customWidth="1"/>
    <col min="3604" max="3845" width="9.109375" style="125"/>
    <col min="3846" max="3849" width="12.5546875" style="125" customWidth="1"/>
    <col min="3850" max="3850" width="21.6640625" style="125" customWidth="1"/>
    <col min="3851" max="3851" width="17.5546875" style="125" customWidth="1"/>
    <col min="3852" max="3852" width="19.33203125" style="125" customWidth="1"/>
    <col min="3853" max="3853" width="17.6640625" style="125" customWidth="1"/>
    <col min="3854" max="3854" width="9.109375" style="125"/>
    <col min="3855" max="3859" width="5.33203125" style="125" customWidth="1"/>
    <col min="3860" max="4101" width="9.109375" style="125"/>
    <col min="4102" max="4105" width="12.5546875" style="125" customWidth="1"/>
    <col min="4106" max="4106" width="21.6640625" style="125" customWidth="1"/>
    <col min="4107" max="4107" width="17.5546875" style="125" customWidth="1"/>
    <col min="4108" max="4108" width="19.33203125" style="125" customWidth="1"/>
    <col min="4109" max="4109" width="17.6640625" style="125" customWidth="1"/>
    <col min="4110" max="4110" width="9.109375" style="125"/>
    <col min="4111" max="4115" width="5.33203125" style="125" customWidth="1"/>
    <col min="4116" max="4357" width="9.109375" style="125"/>
    <col min="4358" max="4361" width="12.5546875" style="125" customWidth="1"/>
    <col min="4362" max="4362" width="21.6640625" style="125" customWidth="1"/>
    <col min="4363" max="4363" width="17.5546875" style="125" customWidth="1"/>
    <col min="4364" max="4364" width="19.33203125" style="125" customWidth="1"/>
    <col min="4365" max="4365" width="17.6640625" style="125" customWidth="1"/>
    <col min="4366" max="4366" width="9.109375" style="125"/>
    <col min="4367" max="4371" width="5.33203125" style="125" customWidth="1"/>
    <col min="4372" max="4613" width="9.109375" style="125"/>
    <col min="4614" max="4617" width="12.5546875" style="125" customWidth="1"/>
    <col min="4618" max="4618" width="21.6640625" style="125" customWidth="1"/>
    <col min="4619" max="4619" width="17.5546875" style="125" customWidth="1"/>
    <col min="4620" max="4620" width="19.33203125" style="125" customWidth="1"/>
    <col min="4621" max="4621" width="17.6640625" style="125" customWidth="1"/>
    <col min="4622" max="4622" width="9.109375" style="125"/>
    <col min="4623" max="4627" width="5.33203125" style="125" customWidth="1"/>
    <col min="4628" max="4869" width="9.109375" style="125"/>
    <col min="4870" max="4873" width="12.5546875" style="125" customWidth="1"/>
    <col min="4874" max="4874" width="21.6640625" style="125" customWidth="1"/>
    <col min="4875" max="4875" width="17.5546875" style="125" customWidth="1"/>
    <col min="4876" max="4876" width="19.33203125" style="125" customWidth="1"/>
    <col min="4877" max="4877" width="17.6640625" style="125" customWidth="1"/>
    <col min="4878" max="4878" width="9.109375" style="125"/>
    <col min="4879" max="4883" width="5.33203125" style="125" customWidth="1"/>
    <col min="4884" max="5125" width="9.109375" style="125"/>
    <col min="5126" max="5129" width="12.5546875" style="125" customWidth="1"/>
    <col min="5130" max="5130" width="21.6640625" style="125" customWidth="1"/>
    <col min="5131" max="5131" width="17.5546875" style="125" customWidth="1"/>
    <col min="5132" max="5132" width="19.33203125" style="125" customWidth="1"/>
    <col min="5133" max="5133" width="17.6640625" style="125" customWidth="1"/>
    <col min="5134" max="5134" width="9.109375" style="125"/>
    <col min="5135" max="5139" width="5.33203125" style="125" customWidth="1"/>
    <col min="5140" max="5381" width="9.109375" style="125"/>
    <col min="5382" max="5385" width="12.5546875" style="125" customWidth="1"/>
    <col min="5386" max="5386" width="21.6640625" style="125" customWidth="1"/>
    <col min="5387" max="5387" width="17.5546875" style="125" customWidth="1"/>
    <col min="5388" max="5388" width="19.33203125" style="125" customWidth="1"/>
    <col min="5389" max="5389" width="17.6640625" style="125" customWidth="1"/>
    <col min="5390" max="5390" width="9.109375" style="125"/>
    <col min="5391" max="5395" width="5.33203125" style="125" customWidth="1"/>
    <col min="5396" max="5637" width="9.109375" style="125"/>
    <col min="5638" max="5641" width="12.5546875" style="125" customWidth="1"/>
    <col min="5642" max="5642" width="21.6640625" style="125" customWidth="1"/>
    <col min="5643" max="5643" width="17.5546875" style="125" customWidth="1"/>
    <col min="5644" max="5644" width="19.33203125" style="125" customWidth="1"/>
    <col min="5645" max="5645" width="17.6640625" style="125" customWidth="1"/>
    <col min="5646" max="5646" width="9.109375" style="125"/>
    <col min="5647" max="5651" width="5.33203125" style="125" customWidth="1"/>
    <col min="5652" max="5893" width="9.109375" style="125"/>
    <col min="5894" max="5897" width="12.5546875" style="125" customWidth="1"/>
    <col min="5898" max="5898" width="21.6640625" style="125" customWidth="1"/>
    <col min="5899" max="5899" width="17.5546875" style="125" customWidth="1"/>
    <col min="5900" max="5900" width="19.33203125" style="125" customWidth="1"/>
    <col min="5901" max="5901" width="17.6640625" style="125" customWidth="1"/>
    <col min="5902" max="5902" width="9.109375" style="125"/>
    <col min="5903" max="5907" width="5.33203125" style="125" customWidth="1"/>
    <col min="5908" max="6149" width="9.109375" style="125"/>
    <col min="6150" max="6153" width="12.5546875" style="125" customWidth="1"/>
    <col min="6154" max="6154" width="21.6640625" style="125" customWidth="1"/>
    <col min="6155" max="6155" width="17.5546875" style="125" customWidth="1"/>
    <col min="6156" max="6156" width="19.33203125" style="125" customWidth="1"/>
    <col min="6157" max="6157" width="17.6640625" style="125" customWidth="1"/>
    <col min="6158" max="6158" width="9.109375" style="125"/>
    <col min="6159" max="6163" width="5.33203125" style="125" customWidth="1"/>
    <col min="6164" max="6405" width="9.109375" style="125"/>
    <col min="6406" max="6409" width="12.5546875" style="125" customWidth="1"/>
    <col min="6410" max="6410" width="21.6640625" style="125" customWidth="1"/>
    <col min="6411" max="6411" width="17.5546875" style="125" customWidth="1"/>
    <col min="6412" max="6412" width="19.33203125" style="125" customWidth="1"/>
    <col min="6413" max="6413" width="17.6640625" style="125" customWidth="1"/>
    <col min="6414" max="6414" width="9.109375" style="125"/>
    <col min="6415" max="6419" width="5.33203125" style="125" customWidth="1"/>
    <col min="6420" max="6661" width="9.109375" style="125"/>
    <col min="6662" max="6665" width="12.5546875" style="125" customWidth="1"/>
    <col min="6666" max="6666" width="21.6640625" style="125" customWidth="1"/>
    <col min="6667" max="6667" width="17.5546875" style="125" customWidth="1"/>
    <col min="6668" max="6668" width="19.33203125" style="125" customWidth="1"/>
    <col min="6669" max="6669" width="17.6640625" style="125" customWidth="1"/>
    <col min="6670" max="6670" width="9.109375" style="125"/>
    <col min="6671" max="6675" width="5.33203125" style="125" customWidth="1"/>
    <col min="6676" max="6917" width="9.109375" style="125"/>
    <col min="6918" max="6921" width="12.5546875" style="125" customWidth="1"/>
    <col min="6922" max="6922" width="21.6640625" style="125" customWidth="1"/>
    <col min="6923" max="6923" width="17.5546875" style="125" customWidth="1"/>
    <col min="6924" max="6924" width="19.33203125" style="125" customWidth="1"/>
    <col min="6925" max="6925" width="17.6640625" style="125" customWidth="1"/>
    <col min="6926" max="6926" width="9.109375" style="125"/>
    <col min="6927" max="6931" width="5.33203125" style="125" customWidth="1"/>
    <col min="6932" max="7173" width="9.109375" style="125"/>
    <col min="7174" max="7177" width="12.5546875" style="125" customWidth="1"/>
    <col min="7178" max="7178" width="21.6640625" style="125" customWidth="1"/>
    <col min="7179" max="7179" width="17.5546875" style="125" customWidth="1"/>
    <col min="7180" max="7180" width="19.33203125" style="125" customWidth="1"/>
    <col min="7181" max="7181" width="17.6640625" style="125" customWidth="1"/>
    <col min="7182" max="7182" width="9.109375" style="125"/>
    <col min="7183" max="7187" width="5.33203125" style="125" customWidth="1"/>
    <col min="7188" max="7429" width="9.109375" style="125"/>
    <col min="7430" max="7433" width="12.5546875" style="125" customWidth="1"/>
    <col min="7434" max="7434" width="21.6640625" style="125" customWidth="1"/>
    <col min="7435" max="7435" width="17.5546875" style="125" customWidth="1"/>
    <col min="7436" max="7436" width="19.33203125" style="125" customWidth="1"/>
    <col min="7437" max="7437" width="17.6640625" style="125" customWidth="1"/>
    <col min="7438" max="7438" width="9.109375" style="125"/>
    <col min="7439" max="7443" width="5.33203125" style="125" customWidth="1"/>
    <col min="7444" max="7685" width="9.109375" style="125"/>
    <col min="7686" max="7689" width="12.5546875" style="125" customWidth="1"/>
    <col min="7690" max="7690" width="21.6640625" style="125" customWidth="1"/>
    <col min="7691" max="7691" width="17.5546875" style="125" customWidth="1"/>
    <col min="7692" max="7692" width="19.33203125" style="125" customWidth="1"/>
    <col min="7693" max="7693" width="17.6640625" style="125" customWidth="1"/>
    <col min="7694" max="7694" width="9.109375" style="125"/>
    <col min="7695" max="7699" width="5.33203125" style="125" customWidth="1"/>
    <col min="7700" max="7941" width="9.109375" style="125"/>
    <col min="7942" max="7945" width="12.5546875" style="125" customWidth="1"/>
    <col min="7946" max="7946" width="21.6640625" style="125" customWidth="1"/>
    <col min="7947" max="7947" width="17.5546875" style="125" customWidth="1"/>
    <col min="7948" max="7948" width="19.33203125" style="125" customWidth="1"/>
    <col min="7949" max="7949" width="17.6640625" style="125" customWidth="1"/>
    <col min="7950" max="7950" width="9.109375" style="125"/>
    <col min="7951" max="7955" width="5.33203125" style="125" customWidth="1"/>
    <col min="7956" max="8197" width="9.109375" style="125"/>
    <col min="8198" max="8201" width="12.5546875" style="125" customWidth="1"/>
    <col min="8202" max="8202" width="21.6640625" style="125" customWidth="1"/>
    <col min="8203" max="8203" width="17.5546875" style="125" customWidth="1"/>
    <col min="8204" max="8204" width="19.33203125" style="125" customWidth="1"/>
    <col min="8205" max="8205" width="17.6640625" style="125" customWidth="1"/>
    <col min="8206" max="8206" width="9.109375" style="125"/>
    <col min="8207" max="8211" width="5.33203125" style="125" customWidth="1"/>
    <col min="8212" max="8453" width="9.109375" style="125"/>
    <col min="8454" max="8457" width="12.5546875" style="125" customWidth="1"/>
    <col min="8458" max="8458" width="21.6640625" style="125" customWidth="1"/>
    <col min="8459" max="8459" width="17.5546875" style="125" customWidth="1"/>
    <col min="8460" max="8460" width="19.33203125" style="125" customWidth="1"/>
    <col min="8461" max="8461" width="17.6640625" style="125" customWidth="1"/>
    <col min="8462" max="8462" width="9.109375" style="125"/>
    <col min="8463" max="8467" width="5.33203125" style="125" customWidth="1"/>
    <col min="8468" max="8709" width="9.109375" style="125"/>
    <col min="8710" max="8713" width="12.5546875" style="125" customWidth="1"/>
    <col min="8714" max="8714" width="21.6640625" style="125" customWidth="1"/>
    <col min="8715" max="8715" width="17.5546875" style="125" customWidth="1"/>
    <col min="8716" max="8716" width="19.33203125" style="125" customWidth="1"/>
    <col min="8717" max="8717" width="17.6640625" style="125" customWidth="1"/>
    <col min="8718" max="8718" width="9.109375" style="125"/>
    <col min="8719" max="8723" width="5.33203125" style="125" customWidth="1"/>
    <col min="8724" max="8965" width="9.109375" style="125"/>
    <col min="8966" max="8969" width="12.5546875" style="125" customWidth="1"/>
    <col min="8970" max="8970" width="21.6640625" style="125" customWidth="1"/>
    <col min="8971" max="8971" width="17.5546875" style="125" customWidth="1"/>
    <col min="8972" max="8972" width="19.33203125" style="125" customWidth="1"/>
    <col min="8973" max="8973" width="17.6640625" style="125" customWidth="1"/>
    <col min="8974" max="8974" width="9.109375" style="125"/>
    <col min="8975" max="8979" width="5.33203125" style="125" customWidth="1"/>
    <col min="8980" max="9221" width="9.109375" style="125"/>
    <col min="9222" max="9225" width="12.5546875" style="125" customWidth="1"/>
    <col min="9226" max="9226" width="21.6640625" style="125" customWidth="1"/>
    <col min="9227" max="9227" width="17.5546875" style="125" customWidth="1"/>
    <col min="9228" max="9228" width="19.33203125" style="125" customWidth="1"/>
    <col min="9229" max="9229" width="17.6640625" style="125" customWidth="1"/>
    <col min="9230" max="9230" width="9.109375" style="125"/>
    <col min="9231" max="9235" width="5.33203125" style="125" customWidth="1"/>
    <col min="9236" max="9477" width="9.109375" style="125"/>
    <col min="9478" max="9481" width="12.5546875" style="125" customWidth="1"/>
    <col min="9482" max="9482" width="21.6640625" style="125" customWidth="1"/>
    <col min="9483" max="9483" width="17.5546875" style="125" customWidth="1"/>
    <col min="9484" max="9484" width="19.33203125" style="125" customWidth="1"/>
    <col min="9485" max="9485" width="17.6640625" style="125" customWidth="1"/>
    <col min="9486" max="9486" width="9.109375" style="125"/>
    <col min="9487" max="9491" width="5.33203125" style="125" customWidth="1"/>
    <col min="9492" max="9733" width="9.109375" style="125"/>
    <col min="9734" max="9737" width="12.5546875" style="125" customWidth="1"/>
    <col min="9738" max="9738" width="21.6640625" style="125" customWidth="1"/>
    <col min="9739" max="9739" width="17.5546875" style="125" customWidth="1"/>
    <col min="9740" max="9740" width="19.33203125" style="125" customWidth="1"/>
    <col min="9741" max="9741" width="17.6640625" style="125" customWidth="1"/>
    <col min="9742" max="9742" width="9.109375" style="125"/>
    <col min="9743" max="9747" width="5.33203125" style="125" customWidth="1"/>
    <col min="9748" max="9989" width="9.109375" style="125"/>
    <col min="9990" max="9993" width="12.5546875" style="125" customWidth="1"/>
    <col min="9994" max="9994" width="21.6640625" style="125" customWidth="1"/>
    <col min="9995" max="9995" width="17.5546875" style="125" customWidth="1"/>
    <col min="9996" max="9996" width="19.33203125" style="125" customWidth="1"/>
    <col min="9997" max="9997" width="17.6640625" style="125" customWidth="1"/>
    <col min="9998" max="9998" width="9.109375" style="125"/>
    <col min="9999" max="10003" width="5.33203125" style="125" customWidth="1"/>
    <col min="10004" max="10245" width="9.109375" style="125"/>
    <col min="10246" max="10249" width="12.5546875" style="125" customWidth="1"/>
    <col min="10250" max="10250" width="21.6640625" style="125" customWidth="1"/>
    <col min="10251" max="10251" width="17.5546875" style="125" customWidth="1"/>
    <col min="10252" max="10252" width="19.33203125" style="125" customWidth="1"/>
    <col min="10253" max="10253" width="17.6640625" style="125" customWidth="1"/>
    <col min="10254" max="10254" width="9.109375" style="125"/>
    <col min="10255" max="10259" width="5.33203125" style="125" customWidth="1"/>
    <col min="10260" max="10501" width="9.109375" style="125"/>
    <col min="10502" max="10505" width="12.5546875" style="125" customWidth="1"/>
    <col min="10506" max="10506" width="21.6640625" style="125" customWidth="1"/>
    <col min="10507" max="10507" width="17.5546875" style="125" customWidth="1"/>
    <col min="10508" max="10508" width="19.33203125" style="125" customWidth="1"/>
    <col min="10509" max="10509" width="17.6640625" style="125" customWidth="1"/>
    <col min="10510" max="10510" width="9.109375" style="125"/>
    <col min="10511" max="10515" width="5.33203125" style="125" customWidth="1"/>
    <col min="10516" max="10757" width="9.109375" style="125"/>
    <col min="10758" max="10761" width="12.5546875" style="125" customWidth="1"/>
    <col min="10762" max="10762" width="21.6640625" style="125" customWidth="1"/>
    <col min="10763" max="10763" width="17.5546875" style="125" customWidth="1"/>
    <col min="10764" max="10764" width="19.33203125" style="125" customWidth="1"/>
    <col min="10765" max="10765" width="17.6640625" style="125" customWidth="1"/>
    <col min="10766" max="10766" width="9.109375" style="125"/>
    <col min="10767" max="10771" width="5.33203125" style="125" customWidth="1"/>
    <col min="10772" max="11013" width="9.109375" style="125"/>
    <col min="11014" max="11017" width="12.5546875" style="125" customWidth="1"/>
    <col min="11018" max="11018" width="21.6640625" style="125" customWidth="1"/>
    <col min="11019" max="11019" width="17.5546875" style="125" customWidth="1"/>
    <col min="11020" max="11020" width="19.33203125" style="125" customWidth="1"/>
    <col min="11021" max="11021" width="17.6640625" style="125" customWidth="1"/>
    <col min="11022" max="11022" width="9.109375" style="125"/>
    <col min="11023" max="11027" width="5.33203125" style="125" customWidth="1"/>
    <col min="11028" max="11269" width="9.109375" style="125"/>
    <col min="11270" max="11273" width="12.5546875" style="125" customWidth="1"/>
    <col min="11274" max="11274" width="21.6640625" style="125" customWidth="1"/>
    <col min="11275" max="11275" width="17.5546875" style="125" customWidth="1"/>
    <col min="11276" max="11276" width="19.33203125" style="125" customWidth="1"/>
    <col min="11277" max="11277" width="17.6640625" style="125" customWidth="1"/>
    <col min="11278" max="11278" width="9.109375" style="125"/>
    <col min="11279" max="11283" width="5.33203125" style="125" customWidth="1"/>
    <col min="11284" max="11525" width="9.109375" style="125"/>
    <col min="11526" max="11529" width="12.5546875" style="125" customWidth="1"/>
    <col min="11530" max="11530" width="21.6640625" style="125" customWidth="1"/>
    <col min="11531" max="11531" width="17.5546875" style="125" customWidth="1"/>
    <col min="11532" max="11532" width="19.33203125" style="125" customWidth="1"/>
    <col min="11533" max="11533" width="17.6640625" style="125" customWidth="1"/>
    <col min="11534" max="11534" width="9.109375" style="125"/>
    <col min="11535" max="11539" width="5.33203125" style="125" customWidth="1"/>
    <col min="11540" max="11781" width="9.109375" style="125"/>
    <col min="11782" max="11785" width="12.5546875" style="125" customWidth="1"/>
    <col min="11786" max="11786" width="21.6640625" style="125" customWidth="1"/>
    <col min="11787" max="11787" width="17.5546875" style="125" customWidth="1"/>
    <col min="11788" max="11788" width="19.33203125" style="125" customWidth="1"/>
    <col min="11789" max="11789" width="17.6640625" style="125" customWidth="1"/>
    <col min="11790" max="11790" width="9.109375" style="125"/>
    <col min="11791" max="11795" width="5.33203125" style="125" customWidth="1"/>
    <col min="11796" max="12037" width="9.109375" style="125"/>
    <col min="12038" max="12041" width="12.5546875" style="125" customWidth="1"/>
    <col min="12042" max="12042" width="21.6640625" style="125" customWidth="1"/>
    <col min="12043" max="12043" width="17.5546875" style="125" customWidth="1"/>
    <col min="12044" max="12044" width="19.33203125" style="125" customWidth="1"/>
    <col min="12045" max="12045" width="17.6640625" style="125" customWidth="1"/>
    <col min="12046" max="12046" width="9.109375" style="125"/>
    <col min="12047" max="12051" width="5.33203125" style="125" customWidth="1"/>
    <col min="12052" max="12293" width="9.109375" style="125"/>
    <col min="12294" max="12297" width="12.5546875" style="125" customWidth="1"/>
    <col min="12298" max="12298" width="21.6640625" style="125" customWidth="1"/>
    <col min="12299" max="12299" width="17.5546875" style="125" customWidth="1"/>
    <col min="12300" max="12300" width="19.33203125" style="125" customWidth="1"/>
    <col min="12301" max="12301" width="17.6640625" style="125" customWidth="1"/>
    <col min="12302" max="12302" width="9.109375" style="125"/>
    <col min="12303" max="12307" width="5.33203125" style="125" customWidth="1"/>
    <col min="12308" max="12549" width="9.109375" style="125"/>
    <col min="12550" max="12553" width="12.5546875" style="125" customWidth="1"/>
    <col min="12554" max="12554" width="21.6640625" style="125" customWidth="1"/>
    <col min="12555" max="12555" width="17.5546875" style="125" customWidth="1"/>
    <col min="12556" max="12556" width="19.33203125" style="125" customWidth="1"/>
    <col min="12557" max="12557" width="17.6640625" style="125" customWidth="1"/>
    <col min="12558" max="12558" width="9.109375" style="125"/>
    <col min="12559" max="12563" width="5.33203125" style="125" customWidth="1"/>
    <col min="12564" max="12805" width="9.109375" style="125"/>
    <col min="12806" max="12809" width="12.5546875" style="125" customWidth="1"/>
    <col min="12810" max="12810" width="21.6640625" style="125" customWidth="1"/>
    <col min="12811" max="12811" width="17.5546875" style="125" customWidth="1"/>
    <col min="12812" max="12812" width="19.33203125" style="125" customWidth="1"/>
    <col min="12813" max="12813" width="17.6640625" style="125" customWidth="1"/>
    <col min="12814" max="12814" width="9.109375" style="125"/>
    <col min="12815" max="12819" width="5.33203125" style="125" customWidth="1"/>
    <col min="12820" max="13061" width="9.109375" style="125"/>
    <col min="13062" max="13065" width="12.5546875" style="125" customWidth="1"/>
    <col min="13066" max="13066" width="21.6640625" style="125" customWidth="1"/>
    <col min="13067" max="13067" width="17.5546875" style="125" customWidth="1"/>
    <col min="13068" max="13068" width="19.33203125" style="125" customWidth="1"/>
    <col min="13069" max="13069" width="17.6640625" style="125" customWidth="1"/>
    <col min="13070" max="13070" width="9.109375" style="125"/>
    <col min="13071" max="13075" width="5.33203125" style="125" customWidth="1"/>
    <col min="13076" max="13317" width="9.109375" style="125"/>
    <col min="13318" max="13321" width="12.5546875" style="125" customWidth="1"/>
    <col min="13322" max="13322" width="21.6640625" style="125" customWidth="1"/>
    <col min="13323" max="13323" width="17.5546875" style="125" customWidth="1"/>
    <col min="13324" max="13324" width="19.33203125" style="125" customWidth="1"/>
    <col min="13325" max="13325" width="17.6640625" style="125" customWidth="1"/>
    <col min="13326" max="13326" width="9.109375" style="125"/>
    <col min="13327" max="13331" width="5.33203125" style="125" customWidth="1"/>
    <col min="13332" max="13573" width="9.109375" style="125"/>
    <col min="13574" max="13577" width="12.5546875" style="125" customWidth="1"/>
    <col min="13578" max="13578" width="21.6640625" style="125" customWidth="1"/>
    <col min="13579" max="13579" width="17.5546875" style="125" customWidth="1"/>
    <col min="13580" max="13580" width="19.33203125" style="125" customWidth="1"/>
    <col min="13581" max="13581" width="17.6640625" style="125" customWidth="1"/>
    <col min="13582" max="13582" width="9.109375" style="125"/>
    <col min="13583" max="13587" width="5.33203125" style="125" customWidth="1"/>
    <col min="13588" max="13829" width="9.109375" style="125"/>
    <col min="13830" max="13833" width="12.5546875" style="125" customWidth="1"/>
    <col min="13834" max="13834" width="21.6640625" style="125" customWidth="1"/>
    <col min="13835" max="13835" width="17.5546875" style="125" customWidth="1"/>
    <col min="13836" max="13836" width="19.33203125" style="125" customWidth="1"/>
    <col min="13837" max="13837" width="17.6640625" style="125" customWidth="1"/>
    <col min="13838" max="13838" width="9.109375" style="125"/>
    <col min="13839" max="13843" width="5.33203125" style="125" customWidth="1"/>
    <col min="13844" max="14085" width="9.109375" style="125"/>
    <col min="14086" max="14089" width="12.5546875" style="125" customWidth="1"/>
    <col min="14090" max="14090" width="21.6640625" style="125" customWidth="1"/>
    <col min="14091" max="14091" width="17.5546875" style="125" customWidth="1"/>
    <col min="14092" max="14092" width="19.33203125" style="125" customWidth="1"/>
    <col min="14093" max="14093" width="17.6640625" style="125" customWidth="1"/>
    <col min="14094" max="14094" width="9.109375" style="125"/>
    <col min="14095" max="14099" width="5.33203125" style="125" customWidth="1"/>
    <col min="14100" max="14341" width="9.109375" style="125"/>
    <col min="14342" max="14345" width="12.5546875" style="125" customWidth="1"/>
    <col min="14346" max="14346" width="21.6640625" style="125" customWidth="1"/>
    <col min="14347" max="14347" width="17.5546875" style="125" customWidth="1"/>
    <col min="14348" max="14348" width="19.33203125" style="125" customWidth="1"/>
    <col min="14349" max="14349" width="17.6640625" style="125" customWidth="1"/>
    <col min="14350" max="14350" width="9.109375" style="125"/>
    <col min="14351" max="14355" width="5.33203125" style="125" customWidth="1"/>
    <col min="14356" max="14597" width="9.109375" style="125"/>
    <col min="14598" max="14601" width="12.5546875" style="125" customWidth="1"/>
    <col min="14602" max="14602" width="21.6640625" style="125" customWidth="1"/>
    <col min="14603" max="14603" width="17.5546875" style="125" customWidth="1"/>
    <col min="14604" max="14604" width="19.33203125" style="125" customWidth="1"/>
    <col min="14605" max="14605" width="17.6640625" style="125" customWidth="1"/>
    <col min="14606" max="14606" width="9.109375" style="125"/>
    <col min="14607" max="14611" width="5.33203125" style="125" customWidth="1"/>
    <col min="14612" max="14853" width="9.109375" style="125"/>
    <col min="14854" max="14857" width="12.5546875" style="125" customWidth="1"/>
    <col min="14858" max="14858" width="21.6640625" style="125" customWidth="1"/>
    <col min="14859" max="14859" width="17.5546875" style="125" customWidth="1"/>
    <col min="14860" max="14860" width="19.33203125" style="125" customWidth="1"/>
    <col min="14861" max="14861" width="17.6640625" style="125" customWidth="1"/>
    <col min="14862" max="14862" width="9.109375" style="125"/>
    <col min="14863" max="14867" width="5.33203125" style="125" customWidth="1"/>
    <col min="14868" max="15109" width="9.109375" style="125"/>
    <col min="15110" max="15113" width="12.5546875" style="125" customWidth="1"/>
    <col min="15114" max="15114" width="21.6640625" style="125" customWidth="1"/>
    <col min="15115" max="15115" width="17.5546875" style="125" customWidth="1"/>
    <col min="15116" max="15116" width="19.33203125" style="125" customWidth="1"/>
    <col min="15117" max="15117" width="17.6640625" style="125" customWidth="1"/>
    <col min="15118" max="15118" width="9.109375" style="125"/>
    <col min="15119" max="15123" width="5.33203125" style="125" customWidth="1"/>
    <col min="15124" max="15365" width="9.109375" style="125"/>
    <col min="15366" max="15369" width="12.5546875" style="125" customWidth="1"/>
    <col min="15370" max="15370" width="21.6640625" style="125" customWidth="1"/>
    <col min="15371" max="15371" width="17.5546875" style="125" customWidth="1"/>
    <col min="15372" max="15372" width="19.33203125" style="125" customWidth="1"/>
    <col min="15373" max="15373" width="17.6640625" style="125" customWidth="1"/>
    <col min="15374" max="15374" width="9.109375" style="125"/>
    <col min="15375" max="15379" width="5.33203125" style="125" customWidth="1"/>
    <col min="15380" max="15621" width="9.109375" style="125"/>
    <col min="15622" max="15625" width="12.5546875" style="125" customWidth="1"/>
    <col min="15626" max="15626" width="21.6640625" style="125" customWidth="1"/>
    <col min="15627" max="15627" width="17.5546875" style="125" customWidth="1"/>
    <col min="15628" max="15628" width="19.33203125" style="125" customWidth="1"/>
    <col min="15629" max="15629" width="17.6640625" style="125" customWidth="1"/>
    <col min="15630" max="15630" width="9.109375" style="125"/>
    <col min="15631" max="15635" width="5.33203125" style="125" customWidth="1"/>
    <col min="15636" max="15877" width="9.109375" style="125"/>
    <col min="15878" max="15881" width="12.5546875" style="125" customWidth="1"/>
    <col min="15882" max="15882" width="21.6640625" style="125" customWidth="1"/>
    <col min="15883" max="15883" width="17.5546875" style="125" customWidth="1"/>
    <col min="15884" max="15884" width="19.33203125" style="125" customWidth="1"/>
    <col min="15885" max="15885" width="17.6640625" style="125" customWidth="1"/>
    <col min="15886" max="15886" width="9.109375" style="125"/>
    <col min="15887" max="15891" width="5.33203125" style="125" customWidth="1"/>
    <col min="15892" max="16133" width="9.109375" style="125"/>
    <col min="16134" max="16137" width="12.5546875" style="125" customWidth="1"/>
    <col min="16138" max="16138" width="21.6640625" style="125" customWidth="1"/>
    <col min="16139" max="16139" width="17.5546875" style="125" customWidth="1"/>
    <col min="16140" max="16140" width="19.33203125" style="125" customWidth="1"/>
    <col min="16141" max="16141" width="17.6640625" style="125" customWidth="1"/>
    <col min="16142" max="16142" width="9.109375" style="125"/>
    <col min="16143" max="16147" width="5.33203125" style="125" customWidth="1"/>
    <col min="16148" max="16384" width="9.109375" style="125"/>
  </cols>
  <sheetData>
    <row r="1" spans="1:19" ht="29.25" customHeight="1" thickBot="1" x14ac:dyDescent="0.45">
      <c r="A1" s="122" t="s">
        <v>239</v>
      </c>
      <c r="B1" s="123"/>
      <c r="C1" s="123"/>
      <c r="D1" s="123"/>
      <c r="E1" s="124" t="s">
        <v>240</v>
      </c>
      <c r="F1" s="413"/>
      <c r="G1" s="414"/>
      <c r="H1" s="414"/>
      <c r="I1" s="414"/>
      <c r="J1" s="414"/>
      <c r="K1" s="415"/>
      <c r="L1" s="725"/>
      <c r="M1" s="726"/>
    </row>
    <row r="2" spans="1:19" ht="13.8" thickBot="1" x14ac:dyDescent="0.3">
      <c r="A2" s="126" t="s">
        <v>241</v>
      </c>
      <c r="B2" s="123"/>
      <c r="C2" s="127" t="s">
        <v>242</v>
      </c>
      <c r="D2" s="123"/>
      <c r="E2" s="123"/>
      <c r="F2" s="123"/>
      <c r="G2" s="759" t="s">
        <v>243</v>
      </c>
      <c r="H2" s="759"/>
      <c r="I2" s="759"/>
      <c r="J2" s="759"/>
      <c r="K2" s="760"/>
      <c r="L2" s="727"/>
      <c r="M2" s="728"/>
    </row>
    <row r="3" spans="1:19" ht="13.8" thickBot="1" x14ac:dyDescent="0.3">
      <c r="A3" s="729" t="s">
        <v>244</v>
      </c>
      <c r="B3" s="730"/>
      <c r="C3" s="730"/>
      <c r="D3" s="730"/>
      <c r="E3" s="731"/>
      <c r="F3" s="128" t="s">
        <v>245</v>
      </c>
      <c r="G3" s="761" t="s">
        <v>246</v>
      </c>
      <c r="H3" s="762"/>
      <c r="I3" s="762"/>
      <c r="J3" s="762"/>
      <c r="K3" s="763"/>
      <c r="L3" s="727"/>
      <c r="M3" s="728"/>
    </row>
    <row r="4" spans="1:19" ht="14.25" customHeight="1" x14ac:dyDescent="0.25">
      <c r="A4" s="732"/>
      <c r="B4" s="733"/>
      <c r="C4" s="733"/>
      <c r="D4" s="733"/>
      <c r="E4" s="734"/>
      <c r="F4" s="129" t="s">
        <v>247</v>
      </c>
      <c r="G4" s="132">
        <f>COUNTIF(G13:G62,"X")</f>
        <v>0</v>
      </c>
      <c r="H4" s="352"/>
      <c r="I4" s="352"/>
      <c r="J4" s="352"/>
      <c r="K4" s="353"/>
      <c r="L4" s="727"/>
      <c r="M4" s="728"/>
    </row>
    <row r="5" spans="1:19" ht="14.25" customHeight="1" thickBot="1" x14ac:dyDescent="0.3">
      <c r="A5" s="735"/>
      <c r="B5" s="736"/>
      <c r="C5" s="736"/>
      <c r="D5" s="736"/>
      <c r="E5" s="737"/>
      <c r="F5" s="129" t="s">
        <v>248</v>
      </c>
      <c r="G5" s="133"/>
      <c r="H5" s="354">
        <f>COUNTIF(H13:H62,"X")</f>
        <v>0</v>
      </c>
      <c r="I5" s="354"/>
      <c r="J5" s="354"/>
      <c r="K5" s="355"/>
      <c r="L5" s="727"/>
      <c r="M5" s="728"/>
    </row>
    <row r="6" spans="1:19" ht="14.25" customHeight="1" x14ac:dyDescent="0.25">
      <c r="A6" s="729" t="s">
        <v>249</v>
      </c>
      <c r="B6" s="730"/>
      <c r="C6" s="730"/>
      <c r="D6" s="730"/>
      <c r="E6" s="731"/>
      <c r="F6" s="129" t="s">
        <v>55</v>
      </c>
      <c r="G6" s="133"/>
      <c r="H6" s="354"/>
      <c r="I6" s="354">
        <f>COUNTIF(I13:I62,"X")</f>
        <v>0</v>
      </c>
      <c r="J6" s="354"/>
      <c r="K6" s="355"/>
      <c r="L6" s="727"/>
      <c r="M6" s="728"/>
    </row>
    <row r="7" spans="1:19" ht="15" customHeight="1" x14ac:dyDescent="0.25">
      <c r="A7" s="732"/>
      <c r="B7" s="733"/>
      <c r="C7" s="733"/>
      <c r="D7" s="733"/>
      <c r="E7" s="734"/>
      <c r="F7" s="129" t="s">
        <v>250</v>
      </c>
      <c r="G7" s="133"/>
      <c r="H7" s="354"/>
      <c r="I7" s="354"/>
      <c r="J7" s="354">
        <f>COUNTIF(J13:J62,"X")</f>
        <v>0</v>
      </c>
      <c r="K7" s="355"/>
      <c r="L7" s="727"/>
      <c r="M7" s="728"/>
    </row>
    <row r="8" spans="1:19" ht="15" customHeight="1" thickBot="1" x14ac:dyDescent="0.3">
      <c r="A8" s="732"/>
      <c r="B8" s="733"/>
      <c r="C8" s="733"/>
      <c r="D8" s="733"/>
      <c r="E8" s="734"/>
      <c r="F8" s="130" t="s">
        <v>56</v>
      </c>
      <c r="G8" s="134"/>
      <c r="H8" s="356"/>
      <c r="I8" s="356"/>
      <c r="J8" s="356"/>
      <c r="K8" s="357">
        <f>COUNTIF(K13:K62,"X")</f>
        <v>0</v>
      </c>
      <c r="L8" s="727"/>
      <c r="M8" s="728"/>
    </row>
    <row r="9" spans="1:19" ht="13.8" thickBot="1" x14ac:dyDescent="0.3">
      <c r="A9" s="735"/>
      <c r="B9" s="736"/>
      <c r="C9" s="736"/>
      <c r="D9" s="736"/>
      <c r="E9" s="737"/>
      <c r="F9" s="738"/>
      <c r="G9" s="739"/>
      <c r="H9" s="739"/>
      <c r="I9" s="739"/>
      <c r="J9" s="739"/>
      <c r="K9" s="739"/>
      <c r="L9" s="739"/>
      <c r="M9" s="740"/>
    </row>
    <row r="10" spans="1:19" ht="13.8" thickBot="1" x14ac:dyDescent="0.3">
      <c r="A10" s="744" t="s">
        <v>251</v>
      </c>
      <c r="B10" s="745"/>
      <c r="C10" s="745"/>
      <c r="D10" s="745"/>
      <c r="E10" s="746"/>
      <c r="F10" s="741"/>
      <c r="G10" s="742"/>
      <c r="H10" s="742"/>
      <c r="I10" s="742"/>
      <c r="J10" s="742"/>
      <c r="K10" s="742"/>
      <c r="L10" s="742"/>
      <c r="M10" s="743"/>
      <c r="O10" s="131"/>
      <c r="P10" s="131"/>
      <c r="Q10" s="131"/>
      <c r="R10" s="131"/>
      <c r="S10" s="131"/>
    </row>
    <row r="11" spans="1:19" x14ac:dyDescent="0.25">
      <c r="A11" s="747"/>
      <c r="B11" s="748"/>
      <c r="C11" s="748"/>
      <c r="D11" s="748"/>
      <c r="E11" s="749"/>
      <c r="F11" s="753" t="s">
        <v>252</v>
      </c>
      <c r="G11" s="764" t="s">
        <v>253</v>
      </c>
      <c r="H11" s="765"/>
      <c r="I11" s="765"/>
      <c r="J11" s="765"/>
      <c r="K11" s="766"/>
      <c r="L11" s="755" t="s">
        <v>254</v>
      </c>
      <c r="M11" s="756"/>
      <c r="O11" s="131"/>
      <c r="P11" s="131"/>
      <c r="Q11" s="131"/>
      <c r="R11" s="131"/>
      <c r="S11" s="131"/>
    </row>
    <row r="12" spans="1:19" ht="13.8" thickBot="1" x14ac:dyDescent="0.3">
      <c r="A12" s="750"/>
      <c r="B12" s="751"/>
      <c r="C12" s="751"/>
      <c r="D12" s="751"/>
      <c r="E12" s="752"/>
      <c r="F12" s="754"/>
      <c r="G12" s="358"/>
      <c r="H12" s="359"/>
      <c r="I12" s="359"/>
      <c r="J12" s="359"/>
      <c r="K12" s="360"/>
      <c r="L12" s="757"/>
      <c r="M12" s="758"/>
      <c r="O12" s="131"/>
      <c r="P12" s="131"/>
      <c r="Q12" s="131"/>
      <c r="R12" s="131"/>
      <c r="S12" s="131"/>
    </row>
    <row r="13" spans="1:19" x14ac:dyDescent="0.25">
      <c r="A13" s="132">
        <v>1</v>
      </c>
      <c r="B13" s="722"/>
      <c r="C13" s="723"/>
      <c r="D13" s="723"/>
      <c r="E13" s="724"/>
      <c r="F13" s="402"/>
      <c r="G13" s="403"/>
      <c r="H13" s="403"/>
      <c r="I13" s="403"/>
      <c r="J13" s="403"/>
      <c r="K13" s="404"/>
      <c r="L13" s="713"/>
      <c r="M13" s="714"/>
      <c r="O13" s="131"/>
      <c r="P13" s="131"/>
      <c r="Q13" s="131"/>
      <c r="R13" s="131"/>
      <c r="S13" s="131"/>
    </row>
    <row r="14" spans="1:19" x14ac:dyDescent="0.25">
      <c r="A14" s="133">
        <v>2</v>
      </c>
      <c r="B14" s="719"/>
      <c r="C14" s="720"/>
      <c r="D14" s="720"/>
      <c r="E14" s="721"/>
      <c r="F14" s="405"/>
      <c r="G14" s="406"/>
      <c r="H14" s="406"/>
      <c r="I14" s="406"/>
      <c r="J14" s="406"/>
      <c r="K14" s="407"/>
      <c r="L14" s="713"/>
      <c r="M14" s="714"/>
      <c r="O14" s="131"/>
      <c r="P14" s="131"/>
      <c r="Q14" s="131"/>
      <c r="R14" s="131"/>
      <c r="S14" s="131"/>
    </row>
    <row r="15" spans="1:19" x14ac:dyDescent="0.25">
      <c r="A15" s="133">
        <v>3</v>
      </c>
      <c r="B15" s="719"/>
      <c r="C15" s="720"/>
      <c r="D15" s="720"/>
      <c r="E15" s="721"/>
      <c r="F15" s="405"/>
      <c r="G15" s="406"/>
      <c r="H15" s="406"/>
      <c r="I15" s="406"/>
      <c r="J15" s="406"/>
      <c r="K15" s="407"/>
      <c r="L15" s="713"/>
      <c r="M15" s="714"/>
      <c r="O15" s="131"/>
      <c r="P15" s="131"/>
      <c r="Q15" s="131"/>
      <c r="R15" s="131"/>
      <c r="S15" s="131"/>
    </row>
    <row r="16" spans="1:19" ht="15" customHeight="1" x14ac:dyDescent="0.25">
      <c r="A16" s="133">
        <v>4</v>
      </c>
      <c r="B16" s="719"/>
      <c r="C16" s="720"/>
      <c r="D16" s="720"/>
      <c r="E16" s="721"/>
      <c r="F16" s="405"/>
      <c r="G16" s="406"/>
      <c r="H16" s="406"/>
      <c r="I16" s="406"/>
      <c r="J16" s="406"/>
      <c r="K16" s="407"/>
      <c r="L16" s="713"/>
      <c r="M16" s="714"/>
      <c r="O16" s="131"/>
      <c r="P16" s="131"/>
      <c r="Q16" s="131"/>
      <c r="R16" s="131"/>
      <c r="S16" s="131"/>
    </row>
    <row r="17" spans="1:19" x14ac:dyDescent="0.25">
      <c r="A17" s="133">
        <v>5</v>
      </c>
      <c r="B17" s="719"/>
      <c r="C17" s="720"/>
      <c r="D17" s="720"/>
      <c r="E17" s="721"/>
      <c r="F17" s="405"/>
      <c r="G17" s="406"/>
      <c r="H17" s="406"/>
      <c r="I17" s="406"/>
      <c r="J17" s="406"/>
      <c r="K17" s="407"/>
      <c r="L17" s="713"/>
      <c r="M17" s="714"/>
      <c r="O17" s="131"/>
      <c r="P17" s="131"/>
      <c r="Q17" s="131"/>
      <c r="R17" s="131"/>
      <c r="S17" s="131"/>
    </row>
    <row r="18" spans="1:19" x14ac:dyDescent="0.25">
      <c r="A18" s="133">
        <v>6</v>
      </c>
      <c r="B18" s="719"/>
      <c r="C18" s="720"/>
      <c r="D18" s="720"/>
      <c r="E18" s="721"/>
      <c r="F18" s="405"/>
      <c r="G18" s="406"/>
      <c r="H18" s="406"/>
      <c r="I18" s="406"/>
      <c r="J18" s="406"/>
      <c r="K18" s="407"/>
      <c r="L18" s="713"/>
      <c r="M18" s="714"/>
      <c r="O18" s="131"/>
      <c r="P18" s="131"/>
      <c r="Q18" s="131"/>
      <c r="R18" s="131"/>
      <c r="S18" s="131"/>
    </row>
    <row r="19" spans="1:19" x14ac:dyDescent="0.25">
      <c r="A19" s="133">
        <v>7</v>
      </c>
      <c r="B19" s="719"/>
      <c r="C19" s="720"/>
      <c r="D19" s="720"/>
      <c r="E19" s="721"/>
      <c r="F19" s="405"/>
      <c r="G19" s="406"/>
      <c r="H19" s="406"/>
      <c r="I19" s="406"/>
      <c r="J19" s="406"/>
      <c r="K19" s="407"/>
      <c r="L19" s="713"/>
      <c r="M19" s="714"/>
      <c r="O19" s="131"/>
      <c r="P19" s="131"/>
      <c r="Q19" s="131"/>
      <c r="R19" s="131"/>
      <c r="S19" s="131"/>
    </row>
    <row r="20" spans="1:19" x14ac:dyDescent="0.25">
      <c r="A20" s="133">
        <v>8</v>
      </c>
      <c r="B20" s="719"/>
      <c r="C20" s="720"/>
      <c r="D20" s="720"/>
      <c r="E20" s="721"/>
      <c r="F20" s="405"/>
      <c r="G20" s="406"/>
      <c r="H20" s="406"/>
      <c r="I20" s="406"/>
      <c r="J20" s="406"/>
      <c r="K20" s="407"/>
      <c r="L20" s="713"/>
      <c r="M20" s="714"/>
      <c r="O20" s="131"/>
      <c r="P20" s="131"/>
      <c r="Q20" s="131"/>
      <c r="R20" s="131"/>
      <c r="S20" s="131"/>
    </row>
    <row r="21" spans="1:19" x14ac:dyDescent="0.25">
      <c r="A21" s="133">
        <v>9</v>
      </c>
      <c r="B21" s="719"/>
      <c r="C21" s="720"/>
      <c r="D21" s="720"/>
      <c r="E21" s="721"/>
      <c r="F21" s="405"/>
      <c r="G21" s="406"/>
      <c r="H21" s="406"/>
      <c r="I21" s="406"/>
      <c r="J21" s="406"/>
      <c r="K21" s="407"/>
      <c r="L21" s="713"/>
      <c r="M21" s="714"/>
    </row>
    <row r="22" spans="1:19" x14ac:dyDescent="0.25">
      <c r="A22" s="133">
        <v>10</v>
      </c>
      <c r="B22" s="719"/>
      <c r="C22" s="720"/>
      <c r="D22" s="720"/>
      <c r="E22" s="721"/>
      <c r="F22" s="405"/>
      <c r="G22" s="406"/>
      <c r="H22" s="406"/>
      <c r="I22" s="406"/>
      <c r="J22" s="406"/>
      <c r="K22" s="407"/>
      <c r="L22" s="713"/>
      <c r="M22" s="714"/>
    </row>
    <row r="23" spans="1:19" x14ac:dyDescent="0.25">
      <c r="A23" s="133">
        <v>11</v>
      </c>
      <c r="B23" s="719"/>
      <c r="C23" s="720"/>
      <c r="D23" s="720"/>
      <c r="E23" s="721"/>
      <c r="F23" s="405"/>
      <c r="G23" s="406"/>
      <c r="H23" s="406"/>
      <c r="I23" s="406"/>
      <c r="J23" s="406"/>
      <c r="K23" s="407"/>
      <c r="L23" s="713"/>
      <c r="M23" s="714"/>
    </row>
    <row r="24" spans="1:19" x14ac:dyDescent="0.25">
      <c r="A24" s="133">
        <v>12</v>
      </c>
      <c r="B24" s="719"/>
      <c r="C24" s="720"/>
      <c r="D24" s="720"/>
      <c r="E24" s="721"/>
      <c r="F24" s="405"/>
      <c r="G24" s="406"/>
      <c r="H24" s="406"/>
      <c r="I24" s="406"/>
      <c r="J24" s="406"/>
      <c r="K24" s="407"/>
      <c r="L24" s="713"/>
      <c r="M24" s="714"/>
    </row>
    <row r="25" spans="1:19" x14ac:dyDescent="0.25">
      <c r="A25" s="133">
        <v>13</v>
      </c>
      <c r="B25" s="719"/>
      <c r="C25" s="720"/>
      <c r="D25" s="720"/>
      <c r="E25" s="721"/>
      <c r="F25" s="405"/>
      <c r="G25" s="406"/>
      <c r="H25" s="406"/>
      <c r="I25" s="406"/>
      <c r="J25" s="406"/>
      <c r="K25" s="407"/>
      <c r="L25" s="713"/>
      <c r="M25" s="714"/>
    </row>
    <row r="26" spans="1:19" x14ac:dyDescent="0.25">
      <c r="A26" s="133">
        <v>14</v>
      </c>
      <c r="B26" s="719"/>
      <c r="C26" s="720"/>
      <c r="D26" s="720"/>
      <c r="E26" s="721"/>
      <c r="F26" s="405"/>
      <c r="G26" s="406"/>
      <c r="H26" s="406"/>
      <c r="I26" s="406"/>
      <c r="J26" s="406"/>
      <c r="K26" s="407"/>
      <c r="L26" s="713"/>
      <c r="M26" s="714"/>
    </row>
    <row r="27" spans="1:19" x14ac:dyDescent="0.25">
      <c r="A27" s="133">
        <v>15</v>
      </c>
      <c r="B27" s="719"/>
      <c r="C27" s="720"/>
      <c r="D27" s="720"/>
      <c r="E27" s="721"/>
      <c r="F27" s="405"/>
      <c r="G27" s="406"/>
      <c r="H27" s="406"/>
      <c r="I27" s="406"/>
      <c r="J27" s="406"/>
      <c r="K27" s="407"/>
      <c r="L27" s="713"/>
      <c r="M27" s="714"/>
    </row>
    <row r="28" spans="1:19" x14ac:dyDescent="0.25">
      <c r="A28" s="133">
        <v>16</v>
      </c>
      <c r="B28" s="719"/>
      <c r="C28" s="720"/>
      <c r="D28" s="720"/>
      <c r="E28" s="721"/>
      <c r="F28" s="405"/>
      <c r="G28" s="406"/>
      <c r="H28" s="406"/>
      <c r="I28" s="406"/>
      <c r="J28" s="406"/>
      <c r="K28" s="407"/>
      <c r="L28" s="713"/>
      <c r="M28" s="714"/>
    </row>
    <row r="29" spans="1:19" x14ac:dyDescent="0.25">
      <c r="A29" s="133">
        <v>17</v>
      </c>
      <c r="B29" s="719"/>
      <c r="C29" s="720"/>
      <c r="D29" s="720"/>
      <c r="E29" s="721"/>
      <c r="F29" s="405"/>
      <c r="G29" s="406"/>
      <c r="H29" s="406"/>
      <c r="I29" s="406"/>
      <c r="J29" s="406"/>
      <c r="K29" s="407"/>
      <c r="L29" s="713"/>
      <c r="M29" s="714"/>
    </row>
    <row r="30" spans="1:19" x14ac:dyDescent="0.25">
      <c r="A30" s="133">
        <v>18</v>
      </c>
      <c r="B30" s="719"/>
      <c r="C30" s="720"/>
      <c r="D30" s="720"/>
      <c r="E30" s="721"/>
      <c r="F30" s="405"/>
      <c r="G30" s="406"/>
      <c r="H30" s="406"/>
      <c r="I30" s="406"/>
      <c r="J30" s="406"/>
      <c r="K30" s="407"/>
      <c r="L30" s="713"/>
      <c r="M30" s="714"/>
    </row>
    <row r="31" spans="1:19" x14ac:dyDescent="0.25">
      <c r="A31" s="133">
        <v>19</v>
      </c>
      <c r="B31" s="719"/>
      <c r="C31" s="720"/>
      <c r="D31" s="720"/>
      <c r="E31" s="721"/>
      <c r="F31" s="405"/>
      <c r="G31" s="406"/>
      <c r="H31" s="406"/>
      <c r="I31" s="406"/>
      <c r="J31" s="406"/>
      <c r="K31" s="407"/>
      <c r="L31" s="713"/>
      <c r="M31" s="714"/>
    </row>
    <row r="32" spans="1:19" x14ac:dyDescent="0.25">
      <c r="A32" s="133">
        <v>20</v>
      </c>
      <c r="B32" s="719"/>
      <c r="C32" s="720"/>
      <c r="D32" s="720"/>
      <c r="E32" s="721"/>
      <c r="F32" s="405"/>
      <c r="G32" s="406"/>
      <c r="H32" s="406"/>
      <c r="I32" s="406"/>
      <c r="J32" s="406"/>
      <c r="K32" s="407"/>
      <c r="L32" s="713"/>
      <c r="M32" s="714"/>
    </row>
    <row r="33" spans="1:13" x14ac:dyDescent="0.25">
      <c r="A33" s="133">
        <v>21</v>
      </c>
      <c r="B33" s="719"/>
      <c r="C33" s="720"/>
      <c r="D33" s="720"/>
      <c r="E33" s="721"/>
      <c r="F33" s="405"/>
      <c r="G33" s="406"/>
      <c r="H33" s="406"/>
      <c r="I33" s="406"/>
      <c r="J33" s="406"/>
      <c r="K33" s="407"/>
      <c r="L33" s="713"/>
      <c r="M33" s="714"/>
    </row>
    <row r="34" spans="1:13" x14ac:dyDescent="0.25">
      <c r="A34" s="133">
        <v>22</v>
      </c>
      <c r="B34" s="719"/>
      <c r="C34" s="720"/>
      <c r="D34" s="720"/>
      <c r="E34" s="721"/>
      <c r="F34" s="405"/>
      <c r="G34" s="406"/>
      <c r="H34" s="406"/>
      <c r="I34" s="406"/>
      <c r="J34" s="406"/>
      <c r="K34" s="407"/>
      <c r="L34" s="713"/>
      <c r="M34" s="714"/>
    </row>
    <row r="35" spans="1:13" x14ac:dyDescent="0.25">
      <c r="A35" s="133">
        <v>23</v>
      </c>
      <c r="B35" s="719"/>
      <c r="C35" s="720"/>
      <c r="D35" s="720"/>
      <c r="E35" s="721"/>
      <c r="F35" s="405"/>
      <c r="G35" s="406"/>
      <c r="H35" s="406"/>
      <c r="I35" s="406"/>
      <c r="J35" s="406"/>
      <c r="K35" s="407"/>
      <c r="L35" s="713"/>
      <c r="M35" s="714"/>
    </row>
    <row r="36" spans="1:13" ht="12" customHeight="1" x14ac:dyDescent="0.25">
      <c r="A36" s="133">
        <v>24</v>
      </c>
      <c r="B36" s="719"/>
      <c r="C36" s="720"/>
      <c r="D36" s="720"/>
      <c r="E36" s="721"/>
      <c r="F36" s="405"/>
      <c r="G36" s="406"/>
      <c r="H36" s="406"/>
      <c r="I36" s="406"/>
      <c r="J36" s="406"/>
      <c r="K36" s="407"/>
      <c r="L36" s="713"/>
      <c r="M36" s="714"/>
    </row>
    <row r="37" spans="1:13" x14ac:dyDescent="0.25">
      <c r="A37" s="133">
        <v>25</v>
      </c>
      <c r="B37" s="712"/>
      <c r="C37" s="712"/>
      <c r="D37" s="712"/>
      <c r="E37" s="712"/>
      <c r="F37" s="408"/>
      <c r="G37" s="409"/>
      <c r="H37" s="409"/>
      <c r="I37" s="409"/>
      <c r="J37" s="409"/>
      <c r="K37" s="407"/>
      <c r="L37" s="713"/>
      <c r="M37" s="714"/>
    </row>
    <row r="38" spans="1:13" x14ac:dyDescent="0.25">
      <c r="A38" s="133">
        <v>26</v>
      </c>
      <c r="B38" s="712"/>
      <c r="C38" s="712"/>
      <c r="D38" s="712"/>
      <c r="E38" s="712"/>
      <c r="F38" s="408"/>
      <c r="G38" s="409"/>
      <c r="H38" s="409"/>
      <c r="I38" s="409"/>
      <c r="J38" s="409"/>
      <c r="K38" s="407"/>
      <c r="L38" s="713"/>
      <c r="M38" s="714"/>
    </row>
    <row r="39" spans="1:13" x14ac:dyDescent="0.25">
      <c r="A39" s="133">
        <v>27</v>
      </c>
      <c r="B39" s="712"/>
      <c r="C39" s="712"/>
      <c r="D39" s="712"/>
      <c r="E39" s="712"/>
      <c r="F39" s="408"/>
      <c r="G39" s="409"/>
      <c r="H39" s="409"/>
      <c r="I39" s="409"/>
      <c r="J39" s="409"/>
      <c r="K39" s="407"/>
      <c r="L39" s="713"/>
      <c r="M39" s="714"/>
    </row>
    <row r="40" spans="1:13" x14ac:dyDescent="0.25">
      <c r="A40" s="133">
        <v>28</v>
      </c>
      <c r="B40" s="712"/>
      <c r="C40" s="712"/>
      <c r="D40" s="712"/>
      <c r="E40" s="712"/>
      <c r="F40" s="408"/>
      <c r="G40" s="409"/>
      <c r="H40" s="409"/>
      <c r="I40" s="409"/>
      <c r="J40" s="409"/>
      <c r="K40" s="407"/>
      <c r="L40" s="713"/>
      <c r="M40" s="714"/>
    </row>
    <row r="41" spans="1:13" x14ac:dyDescent="0.25">
      <c r="A41" s="133">
        <v>29</v>
      </c>
      <c r="B41" s="712"/>
      <c r="C41" s="712"/>
      <c r="D41" s="712"/>
      <c r="E41" s="712"/>
      <c r="F41" s="408"/>
      <c r="G41" s="409"/>
      <c r="H41" s="409"/>
      <c r="I41" s="409"/>
      <c r="J41" s="409"/>
      <c r="K41" s="407"/>
      <c r="L41" s="713"/>
      <c r="M41" s="714"/>
    </row>
    <row r="42" spans="1:13" x14ac:dyDescent="0.25">
      <c r="A42" s="133">
        <v>30</v>
      </c>
      <c r="B42" s="712"/>
      <c r="C42" s="712"/>
      <c r="D42" s="712"/>
      <c r="E42" s="712"/>
      <c r="F42" s="408"/>
      <c r="G42" s="409"/>
      <c r="H42" s="409"/>
      <c r="I42" s="409"/>
      <c r="J42" s="409"/>
      <c r="K42" s="407"/>
      <c r="L42" s="713"/>
      <c r="M42" s="714"/>
    </row>
    <row r="43" spans="1:13" x14ac:dyDescent="0.25">
      <c r="A43" s="133">
        <v>31</v>
      </c>
      <c r="B43" s="712"/>
      <c r="C43" s="712"/>
      <c r="D43" s="712"/>
      <c r="E43" s="712"/>
      <c r="F43" s="408"/>
      <c r="G43" s="409"/>
      <c r="H43" s="409"/>
      <c r="I43" s="409"/>
      <c r="J43" s="409"/>
      <c r="K43" s="407"/>
      <c r="L43" s="713"/>
      <c r="M43" s="714"/>
    </row>
    <row r="44" spans="1:13" x14ac:dyDescent="0.25">
      <c r="A44" s="133">
        <v>32</v>
      </c>
      <c r="B44" s="712"/>
      <c r="C44" s="712"/>
      <c r="D44" s="712"/>
      <c r="E44" s="712"/>
      <c r="F44" s="408"/>
      <c r="G44" s="409"/>
      <c r="H44" s="409"/>
      <c r="I44" s="409"/>
      <c r="J44" s="409"/>
      <c r="K44" s="407"/>
      <c r="L44" s="713"/>
      <c r="M44" s="714"/>
    </row>
    <row r="45" spans="1:13" x14ac:dyDescent="0.25">
      <c r="A45" s="133">
        <v>33</v>
      </c>
      <c r="B45" s="712"/>
      <c r="C45" s="712"/>
      <c r="D45" s="712"/>
      <c r="E45" s="712"/>
      <c r="F45" s="408"/>
      <c r="G45" s="409"/>
      <c r="H45" s="409"/>
      <c r="I45" s="409"/>
      <c r="J45" s="409"/>
      <c r="K45" s="407"/>
      <c r="L45" s="713"/>
      <c r="M45" s="714"/>
    </row>
    <row r="46" spans="1:13" x14ac:dyDescent="0.25">
      <c r="A46" s="133">
        <v>34</v>
      </c>
      <c r="B46" s="712"/>
      <c r="C46" s="712"/>
      <c r="D46" s="712"/>
      <c r="E46" s="712"/>
      <c r="F46" s="408"/>
      <c r="G46" s="409"/>
      <c r="H46" s="409"/>
      <c r="I46" s="409"/>
      <c r="J46" s="409"/>
      <c r="K46" s="407"/>
      <c r="L46" s="713"/>
      <c r="M46" s="714"/>
    </row>
    <row r="47" spans="1:13" x14ac:dyDescent="0.25">
      <c r="A47" s="133">
        <v>35</v>
      </c>
      <c r="B47" s="712"/>
      <c r="C47" s="712"/>
      <c r="D47" s="712"/>
      <c r="E47" s="712"/>
      <c r="F47" s="408"/>
      <c r="G47" s="409"/>
      <c r="H47" s="409"/>
      <c r="I47" s="409"/>
      <c r="J47" s="409"/>
      <c r="K47" s="407"/>
      <c r="L47" s="713"/>
      <c r="M47" s="714"/>
    </row>
    <row r="48" spans="1:13" x14ac:dyDescent="0.25">
      <c r="A48" s="133">
        <v>36</v>
      </c>
      <c r="B48" s="712"/>
      <c r="C48" s="712"/>
      <c r="D48" s="712"/>
      <c r="E48" s="712"/>
      <c r="F48" s="408"/>
      <c r="G48" s="409"/>
      <c r="H48" s="409"/>
      <c r="I48" s="409"/>
      <c r="J48" s="409"/>
      <c r="K48" s="407"/>
      <c r="L48" s="713"/>
      <c r="M48" s="714"/>
    </row>
    <row r="49" spans="1:13" x14ac:dyDescent="0.25">
      <c r="A49" s="133">
        <v>37</v>
      </c>
      <c r="B49" s="712"/>
      <c r="C49" s="712"/>
      <c r="D49" s="712"/>
      <c r="E49" s="712"/>
      <c r="F49" s="408"/>
      <c r="G49" s="409"/>
      <c r="H49" s="409"/>
      <c r="I49" s="409"/>
      <c r="J49" s="409"/>
      <c r="K49" s="407"/>
      <c r="L49" s="713"/>
      <c r="M49" s="714"/>
    </row>
    <row r="50" spans="1:13" x14ac:dyDescent="0.25">
      <c r="A50" s="133">
        <v>38</v>
      </c>
      <c r="B50" s="712"/>
      <c r="C50" s="712"/>
      <c r="D50" s="712"/>
      <c r="E50" s="712"/>
      <c r="F50" s="408"/>
      <c r="G50" s="409"/>
      <c r="H50" s="409"/>
      <c r="I50" s="409"/>
      <c r="J50" s="409"/>
      <c r="K50" s="407"/>
      <c r="L50" s="713"/>
      <c r="M50" s="714"/>
    </row>
    <row r="51" spans="1:13" x14ac:dyDescent="0.25">
      <c r="A51" s="133">
        <v>39</v>
      </c>
      <c r="B51" s="712"/>
      <c r="C51" s="712"/>
      <c r="D51" s="712"/>
      <c r="E51" s="712"/>
      <c r="F51" s="408"/>
      <c r="G51" s="409"/>
      <c r="H51" s="409"/>
      <c r="I51" s="409"/>
      <c r="J51" s="409"/>
      <c r="K51" s="407"/>
      <c r="L51" s="713"/>
      <c r="M51" s="714"/>
    </row>
    <row r="52" spans="1:13" x14ac:dyDescent="0.25">
      <c r="A52" s="133">
        <v>40</v>
      </c>
      <c r="B52" s="712"/>
      <c r="C52" s="712"/>
      <c r="D52" s="712"/>
      <c r="E52" s="712"/>
      <c r="F52" s="408"/>
      <c r="G52" s="409"/>
      <c r="H52" s="409"/>
      <c r="I52" s="409"/>
      <c r="J52" s="409"/>
      <c r="K52" s="407"/>
      <c r="L52" s="713"/>
      <c r="M52" s="714"/>
    </row>
    <row r="53" spans="1:13" x14ac:dyDescent="0.25">
      <c r="A53" s="133">
        <v>41</v>
      </c>
      <c r="B53" s="712"/>
      <c r="C53" s="712"/>
      <c r="D53" s="712"/>
      <c r="E53" s="712"/>
      <c r="F53" s="408"/>
      <c r="G53" s="409"/>
      <c r="H53" s="409"/>
      <c r="I53" s="409"/>
      <c r="J53" s="409"/>
      <c r="K53" s="407"/>
      <c r="L53" s="713"/>
      <c r="M53" s="714"/>
    </row>
    <row r="54" spans="1:13" x14ac:dyDescent="0.25">
      <c r="A54" s="133">
        <v>42</v>
      </c>
      <c r="B54" s="712"/>
      <c r="C54" s="712"/>
      <c r="D54" s="712"/>
      <c r="E54" s="712"/>
      <c r="F54" s="408"/>
      <c r="G54" s="409"/>
      <c r="H54" s="409"/>
      <c r="I54" s="409"/>
      <c r="J54" s="409"/>
      <c r="K54" s="407"/>
      <c r="L54" s="713"/>
      <c r="M54" s="714"/>
    </row>
    <row r="55" spans="1:13" x14ac:dyDescent="0.25">
      <c r="A55" s="133">
        <v>43</v>
      </c>
      <c r="B55" s="712"/>
      <c r="C55" s="712"/>
      <c r="D55" s="712"/>
      <c r="E55" s="712"/>
      <c r="F55" s="408"/>
      <c r="G55" s="409"/>
      <c r="H55" s="409"/>
      <c r="I55" s="409"/>
      <c r="J55" s="409"/>
      <c r="K55" s="407"/>
      <c r="L55" s="713"/>
      <c r="M55" s="714"/>
    </row>
    <row r="56" spans="1:13" x14ac:dyDescent="0.25">
      <c r="A56" s="133">
        <v>44</v>
      </c>
      <c r="B56" s="712"/>
      <c r="C56" s="712"/>
      <c r="D56" s="712"/>
      <c r="E56" s="712"/>
      <c r="F56" s="408"/>
      <c r="G56" s="409"/>
      <c r="H56" s="409"/>
      <c r="I56" s="409"/>
      <c r="J56" s="409"/>
      <c r="K56" s="407"/>
      <c r="L56" s="713"/>
      <c r="M56" s="714"/>
    </row>
    <row r="57" spans="1:13" x14ac:dyDescent="0.25">
      <c r="A57" s="133">
        <v>45</v>
      </c>
      <c r="B57" s="712"/>
      <c r="C57" s="712"/>
      <c r="D57" s="712"/>
      <c r="E57" s="712"/>
      <c r="F57" s="408"/>
      <c r="G57" s="409"/>
      <c r="H57" s="409"/>
      <c r="I57" s="409"/>
      <c r="J57" s="409"/>
      <c r="K57" s="407"/>
      <c r="L57" s="713"/>
      <c r="M57" s="714"/>
    </row>
    <row r="58" spans="1:13" x14ac:dyDescent="0.25">
      <c r="A58" s="133">
        <v>46</v>
      </c>
      <c r="B58" s="712"/>
      <c r="C58" s="712"/>
      <c r="D58" s="712"/>
      <c r="E58" s="712"/>
      <c r="F58" s="408"/>
      <c r="G58" s="409"/>
      <c r="H58" s="409"/>
      <c r="I58" s="409"/>
      <c r="J58" s="409"/>
      <c r="K58" s="407"/>
      <c r="L58" s="713"/>
      <c r="M58" s="714"/>
    </row>
    <row r="59" spans="1:13" x14ac:dyDescent="0.25">
      <c r="A59" s="133">
        <v>47</v>
      </c>
      <c r="B59" s="712"/>
      <c r="C59" s="712"/>
      <c r="D59" s="712"/>
      <c r="E59" s="712"/>
      <c r="F59" s="408"/>
      <c r="G59" s="409"/>
      <c r="H59" s="409"/>
      <c r="I59" s="409"/>
      <c r="J59" s="409"/>
      <c r="K59" s="407"/>
      <c r="L59" s="713"/>
      <c r="M59" s="714"/>
    </row>
    <row r="60" spans="1:13" x14ac:dyDescent="0.25">
      <c r="A60" s="133">
        <v>48</v>
      </c>
      <c r="B60" s="712"/>
      <c r="C60" s="712"/>
      <c r="D60" s="712"/>
      <c r="E60" s="712"/>
      <c r="F60" s="408"/>
      <c r="G60" s="409"/>
      <c r="H60" s="409"/>
      <c r="I60" s="409"/>
      <c r="J60" s="409"/>
      <c r="K60" s="407"/>
      <c r="L60" s="713"/>
      <c r="M60" s="714"/>
    </row>
    <row r="61" spans="1:13" x14ac:dyDescent="0.25">
      <c r="A61" s="133">
        <v>49</v>
      </c>
      <c r="B61" s="712"/>
      <c r="C61" s="712"/>
      <c r="D61" s="712"/>
      <c r="E61" s="712"/>
      <c r="F61" s="408"/>
      <c r="G61" s="409"/>
      <c r="H61" s="409"/>
      <c r="I61" s="409"/>
      <c r="J61" s="409"/>
      <c r="K61" s="407"/>
      <c r="L61" s="713"/>
      <c r="M61" s="714"/>
    </row>
    <row r="62" spans="1:13" ht="13.8" thickBot="1" x14ac:dyDescent="0.3">
      <c r="A62" s="134">
        <v>50</v>
      </c>
      <c r="B62" s="715"/>
      <c r="C62" s="715"/>
      <c r="D62" s="715"/>
      <c r="E62" s="715"/>
      <c r="F62" s="410"/>
      <c r="G62" s="411"/>
      <c r="H62" s="411"/>
      <c r="I62" s="411"/>
      <c r="J62" s="411"/>
      <c r="K62" s="412"/>
      <c r="L62" s="716"/>
      <c r="M62" s="717"/>
    </row>
    <row r="63" spans="1:13" x14ac:dyDescent="0.25">
      <c r="A63" s="131"/>
      <c r="B63" s="131"/>
      <c r="C63" s="131"/>
      <c r="D63" s="131"/>
      <c r="E63" s="131"/>
      <c r="F63" s="131"/>
      <c r="G63" s="351"/>
      <c r="H63" s="351"/>
      <c r="I63" s="351"/>
      <c r="J63" s="351"/>
      <c r="K63" s="351"/>
      <c r="L63" s="718"/>
      <c r="M63" s="718"/>
    </row>
    <row r="64" spans="1:13" x14ac:dyDescent="0.25">
      <c r="A64" s="131"/>
      <c r="B64" s="131"/>
      <c r="C64" s="131"/>
      <c r="D64" s="131"/>
      <c r="E64" s="131"/>
      <c r="F64" s="131"/>
      <c r="G64" s="351"/>
      <c r="H64" s="351"/>
      <c r="I64" s="351"/>
      <c r="J64" s="351"/>
      <c r="K64" s="351"/>
      <c r="L64" s="131"/>
      <c r="M64" s="131"/>
    </row>
    <row r="65" spans="1:13" x14ac:dyDescent="0.25">
      <c r="A65" s="131"/>
      <c r="B65" s="131"/>
      <c r="C65" s="131"/>
      <c r="D65" s="131"/>
      <c r="E65" s="131"/>
      <c r="F65" s="131"/>
      <c r="G65" s="351"/>
      <c r="H65" s="351"/>
      <c r="I65" s="351"/>
      <c r="J65" s="351"/>
      <c r="K65" s="351"/>
      <c r="L65" s="131"/>
      <c r="M65" s="131"/>
    </row>
    <row r="66" spans="1:13" x14ac:dyDescent="0.25">
      <c r="A66" s="131"/>
      <c r="B66" s="131"/>
      <c r="C66" s="131"/>
      <c r="D66" s="131"/>
      <c r="E66" s="131"/>
      <c r="F66" s="131"/>
      <c r="G66" s="351"/>
      <c r="H66" s="351"/>
      <c r="I66" s="351"/>
      <c r="J66" s="351"/>
      <c r="K66" s="351"/>
      <c r="L66" s="131"/>
      <c r="M66" s="131"/>
    </row>
    <row r="67" spans="1:13" x14ac:dyDescent="0.25">
      <c r="A67" s="131"/>
      <c r="B67" s="131"/>
      <c r="C67" s="131"/>
      <c r="D67" s="131"/>
      <c r="E67" s="131"/>
      <c r="F67" s="131"/>
      <c r="G67" s="351"/>
      <c r="H67" s="351"/>
      <c r="I67" s="351"/>
      <c r="J67" s="351"/>
      <c r="K67" s="351"/>
      <c r="L67" s="131"/>
      <c r="M67" s="131"/>
    </row>
    <row r="68" spans="1:13" x14ac:dyDescent="0.25">
      <c r="A68" s="131"/>
      <c r="B68" s="131"/>
      <c r="C68" s="131"/>
      <c r="D68" s="131"/>
      <c r="E68" s="131"/>
      <c r="F68" s="131"/>
      <c r="G68" s="351"/>
      <c r="H68" s="351"/>
      <c r="I68" s="351"/>
      <c r="J68" s="351"/>
      <c r="K68" s="351"/>
      <c r="L68" s="131"/>
      <c r="M68" s="131"/>
    </row>
    <row r="69" spans="1:13" x14ac:dyDescent="0.25">
      <c r="A69" s="131"/>
      <c r="B69" s="131"/>
      <c r="C69" s="131"/>
      <c r="D69" s="131"/>
      <c r="E69" s="131"/>
      <c r="F69" s="131"/>
      <c r="G69" s="351"/>
      <c r="H69" s="351"/>
      <c r="I69" s="351"/>
      <c r="J69" s="351"/>
      <c r="K69" s="351"/>
      <c r="L69" s="131"/>
      <c r="M69" s="131"/>
    </row>
  </sheetData>
  <sheetProtection selectLockedCells="1"/>
  <mergeCells count="111">
    <mergeCell ref="B13:E13"/>
    <mergeCell ref="L13:M13"/>
    <mergeCell ref="B14:E14"/>
    <mergeCell ref="L14:M14"/>
    <mergeCell ref="B15:E15"/>
    <mergeCell ref="L15:M15"/>
    <mergeCell ref="L1:M8"/>
    <mergeCell ref="A3:E5"/>
    <mergeCell ref="A6:E9"/>
    <mergeCell ref="F9:M10"/>
    <mergeCell ref="A10:E12"/>
    <mergeCell ref="F11:F12"/>
    <mergeCell ref="L11:M12"/>
    <mergeCell ref="G2:K2"/>
    <mergeCell ref="G3:K3"/>
    <mergeCell ref="G11:K11"/>
    <mergeCell ref="B19:E19"/>
    <mergeCell ref="L19:M19"/>
    <mergeCell ref="B20:E20"/>
    <mergeCell ref="L20:M20"/>
    <mergeCell ref="B21:E21"/>
    <mergeCell ref="L21:M21"/>
    <mergeCell ref="B16:E16"/>
    <mergeCell ref="L16:M16"/>
    <mergeCell ref="B17:E17"/>
    <mergeCell ref="L17:M17"/>
    <mergeCell ref="B18:E18"/>
    <mergeCell ref="L18:M18"/>
    <mergeCell ref="B25:E25"/>
    <mergeCell ref="L25:M25"/>
    <mergeCell ref="B26:E26"/>
    <mergeCell ref="L26:M26"/>
    <mergeCell ref="B27:E27"/>
    <mergeCell ref="L27:M27"/>
    <mergeCell ref="B22:E22"/>
    <mergeCell ref="L22:M22"/>
    <mergeCell ref="B23:E23"/>
    <mergeCell ref="L23:M23"/>
    <mergeCell ref="B24:E24"/>
    <mergeCell ref="L24:M24"/>
    <mergeCell ref="B31:E31"/>
    <mergeCell ref="L31:M31"/>
    <mergeCell ref="B32:E32"/>
    <mergeCell ref="L32:M32"/>
    <mergeCell ref="B33:E33"/>
    <mergeCell ref="L33:M33"/>
    <mergeCell ref="B28:E28"/>
    <mergeCell ref="L28:M28"/>
    <mergeCell ref="B29:E29"/>
    <mergeCell ref="L29:M29"/>
    <mergeCell ref="B30:E30"/>
    <mergeCell ref="L30:M30"/>
    <mergeCell ref="B37:E37"/>
    <mergeCell ref="L37:M37"/>
    <mergeCell ref="B38:E38"/>
    <mergeCell ref="L38:M38"/>
    <mergeCell ref="B39:E39"/>
    <mergeCell ref="L39:M39"/>
    <mergeCell ref="B34:E34"/>
    <mergeCell ref="L34:M34"/>
    <mergeCell ref="B35:E35"/>
    <mergeCell ref="L35:M35"/>
    <mergeCell ref="B36:E36"/>
    <mergeCell ref="L36:M36"/>
    <mergeCell ref="B43:E43"/>
    <mergeCell ref="L43:M43"/>
    <mergeCell ref="B44:E44"/>
    <mergeCell ref="L44:M44"/>
    <mergeCell ref="B45:E45"/>
    <mergeCell ref="L45:M45"/>
    <mergeCell ref="B40:E40"/>
    <mergeCell ref="L40:M40"/>
    <mergeCell ref="B41:E41"/>
    <mergeCell ref="L41:M41"/>
    <mergeCell ref="B42:E42"/>
    <mergeCell ref="L42:M42"/>
    <mergeCell ref="B49:E49"/>
    <mergeCell ref="L49:M49"/>
    <mergeCell ref="B50:E50"/>
    <mergeCell ref="L50:M50"/>
    <mergeCell ref="B51:E51"/>
    <mergeCell ref="L51:M51"/>
    <mergeCell ref="B46:E46"/>
    <mergeCell ref="L46:M46"/>
    <mergeCell ref="B47:E47"/>
    <mergeCell ref="L47:M47"/>
    <mergeCell ref="B48:E48"/>
    <mergeCell ref="L48:M48"/>
    <mergeCell ref="B55:E55"/>
    <mergeCell ref="L55:M55"/>
    <mergeCell ref="B56:E56"/>
    <mergeCell ref="L56:M56"/>
    <mergeCell ref="B57:E57"/>
    <mergeCell ref="L57:M57"/>
    <mergeCell ref="B52:E52"/>
    <mergeCell ref="L52:M52"/>
    <mergeCell ref="B53:E53"/>
    <mergeCell ref="L53:M53"/>
    <mergeCell ref="B54:E54"/>
    <mergeCell ref="L54:M54"/>
    <mergeCell ref="B61:E61"/>
    <mergeCell ref="L61:M61"/>
    <mergeCell ref="B62:E62"/>
    <mergeCell ref="L62:M62"/>
    <mergeCell ref="L63:M63"/>
    <mergeCell ref="B58:E58"/>
    <mergeCell ref="L58:M58"/>
    <mergeCell ref="B59:E59"/>
    <mergeCell ref="L59:M59"/>
    <mergeCell ref="B60:E60"/>
    <mergeCell ref="L60:M60"/>
  </mergeCells>
  <pageMargins left="0.25" right="0.25" top="0.75" bottom="0.75" header="0.3" footer="0.3"/>
  <pageSetup paperSize="9" scale="75" fitToHeight="0"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1" tint="0.34998626667073579"/>
    <pageSetUpPr fitToPage="1"/>
  </sheetPr>
  <dimension ref="B1:T48"/>
  <sheetViews>
    <sheetView showGridLines="0" zoomScale="90" zoomScaleNormal="90" workbookViewId="0">
      <selection activeCell="B15" sqref="B15"/>
    </sheetView>
  </sheetViews>
  <sheetFormatPr defaultColWidth="9.109375" defaultRowHeight="13.2" x14ac:dyDescent="0.25"/>
  <cols>
    <col min="1" max="1" width="2.5546875" style="31" customWidth="1"/>
    <col min="2" max="2" width="11.44140625" style="31" bestFit="1" customWidth="1"/>
    <col min="3" max="3" width="10.44140625" style="31" bestFit="1" customWidth="1"/>
    <col min="4" max="4" width="17" style="31" customWidth="1"/>
    <col min="5" max="5" width="19.6640625" style="31" customWidth="1"/>
    <col min="6" max="7" width="4.44140625" style="183" customWidth="1"/>
    <col min="8" max="8" width="19.6640625" style="31" customWidth="1"/>
    <col min="9" max="9" width="4.44140625" style="183" customWidth="1"/>
    <col min="10" max="10" width="19.6640625" style="31" customWidth="1"/>
    <col min="11" max="12" width="4.44140625" style="183" customWidth="1"/>
    <col min="13" max="13" width="12.44140625" style="31" customWidth="1"/>
    <col min="14" max="15" width="10.5546875" style="31" customWidth="1"/>
    <col min="16" max="16" width="12.44140625" style="31" customWidth="1"/>
    <col min="17" max="20" width="4.44140625" style="183" customWidth="1"/>
    <col min="21" max="16384" width="9.109375" style="31"/>
  </cols>
  <sheetData>
    <row r="1" spans="2:20" x14ac:dyDescent="0.25">
      <c r="E1" s="183"/>
    </row>
    <row r="2" spans="2:20" x14ac:dyDescent="0.25">
      <c r="E2" s="183"/>
      <c r="I2" s="200" t="s">
        <v>25</v>
      </c>
      <c r="Q2" s="31"/>
    </row>
    <row r="3" spans="2:20" x14ac:dyDescent="0.25">
      <c r="I3" s="201" t="s">
        <v>26</v>
      </c>
      <c r="Q3" s="31"/>
    </row>
    <row r="4" spans="2:20" x14ac:dyDescent="0.25">
      <c r="B4" s="202" t="s">
        <v>75</v>
      </c>
      <c r="C4" s="771" t="str">
        <f>'Title Page'!C5</f>
        <v xml:space="preserve"> </v>
      </c>
      <c r="D4" s="771"/>
      <c r="I4" s="201" t="s">
        <v>74</v>
      </c>
      <c r="N4" s="768" t="s">
        <v>28</v>
      </c>
      <c r="O4" s="768"/>
      <c r="P4" s="21"/>
      <c r="Q4" s="21"/>
      <c r="R4" s="21"/>
      <c r="S4" s="21"/>
    </row>
    <row r="5" spans="2:20" ht="6.75" customHeight="1" x14ac:dyDescent="0.25">
      <c r="B5" s="203"/>
      <c r="C5" s="204"/>
      <c r="D5" s="204"/>
      <c r="F5" s="31"/>
      <c r="Q5" s="31"/>
    </row>
    <row r="6" spans="2:20" x14ac:dyDescent="0.25">
      <c r="B6" s="202" t="s">
        <v>73</v>
      </c>
      <c r="C6" s="771" t="str">
        <f>'Title Page'!C4</f>
        <v xml:space="preserve"> </v>
      </c>
      <c r="D6" s="771"/>
      <c r="E6" s="772" t="s">
        <v>30</v>
      </c>
      <c r="F6" s="772"/>
      <c r="G6" s="772"/>
      <c r="H6" s="771" t="str">
        <f>'Title Page'!C7</f>
        <v xml:space="preserve"> </v>
      </c>
      <c r="I6" s="771"/>
      <c r="J6" s="771"/>
      <c r="N6" s="768" t="s">
        <v>31</v>
      </c>
      <c r="O6" s="768"/>
      <c r="P6" s="21"/>
      <c r="Q6" s="21"/>
      <c r="R6" s="21"/>
      <c r="S6" s="21"/>
    </row>
    <row r="7" spans="2:20" ht="6.75" customHeight="1" x14ac:dyDescent="0.25">
      <c r="B7" s="203"/>
      <c r="C7" s="204"/>
      <c r="D7" s="204"/>
      <c r="E7" s="205"/>
      <c r="G7" s="205"/>
      <c r="J7" s="203"/>
      <c r="K7" s="206"/>
      <c r="L7" s="206"/>
      <c r="Q7" s="31"/>
    </row>
    <row r="8" spans="2:20" x14ac:dyDescent="0.25">
      <c r="B8" s="202" t="s">
        <v>32</v>
      </c>
      <c r="C8" s="771">
        <f>'Title Page'!C21</f>
        <v>0</v>
      </c>
      <c r="D8" s="771"/>
      <c r="E8" s="768" t="s">
        <v>72</v>
      </c>
      <c r="F8" s="768"/>
      <c r="G8" s="768"/>
      <c r="H8" s="767"/>
      <c r="I8" s="767"/>
      <c r="J8" s="767"/>
      <c r="N8" s="768" t="s">
        <v>34</v>
      </c>
      <c r="O8" s="768"/>
      <c r="P8" s="21"/>
      <c r="Q8" s="21"/>
      <c r="R8" s="21"/>
      <c r="S8" s="21"/>
    </row>
    <row r="9" spans="2:20" ht="6.75" customHeight="1" x14ac:dyDescent="0.25">
      <c r="B9" s="203"/>
      <c r="C9" s="204"/>
      <c r="D9" s="204"/>
      <c r="E9" s="183"/>
      <c r="Q9" s="31"/>
    </row>
    <row r="10" spans="2:20" x14ac:dyDescent="0.25">
      <c r="B10" s="202" t="s">
        <v>35</v>
      </c>
      <c r="C10" s="767"/>
      <c r="D10" s="767"/>
      <c r="E10" s="769" t="s">
        <v>36</v>
      </c>
      <c r="F10" s="769"/>
      <c r="G10" s="769"/>
      <c r="H10" s="770"/>
      <c r="I10" s="770"/>
      <c r="J10" s="770"/>
      <c r="N10" s="768" t="s">
        <v>37</v>
      </c>
      <c r="O10" s="768"/>
      <c r="P10" s="21"/>
      <c r="Q10" s="21"/>
      <c r="R10" s="21"/>
      <c r="S10" s="21"/>
    </row>
    <row r="11" spans="2:20" x14ac:dyDescent="0.25">
      <c r="B11" s="207"/>
      <c r="C11" s="205"/>
      <c r="D11" s="205"/>
      <c r="E11" s="206"/>
      <c r="F11" s="206"/>
      <c r="P11" s="20"/>
      <c r="Q11" s="20"/>
      <c r="R11" s="20"/>
      <c r="S11" s="20"/>
    </row>
    <row r="12" spans="2:20" ht="8.25" customHeight="1" x14ac:dyDescent="0.25">
      <c r="E12" s="183"/>
    </row>
    <row r="13" spans="2:20" s="195" customFormat="1" ht="33.75" customHeight="1" x14ac:dyDescent="0.25">
      <c r="B13" s="697" t="s">
        <v>71</v>
      </c>
      <c r="C13" s="697" t="s">
        <v>39</v>
      </c>
      <c r="D13" s="697" t="s">
        <v>40</v>
      </c>
      <c r="E13" s="697" t="s">
        <v>41</v>
      </c>
      <c r="F13" s="702" t="s">
        <v>42</v>
      </c>
      <c r="G13" s="697" t="s">
        <v>43</v>
      </c>
      <c r="H13" s="697" t="s">
        <v>44</v>
      </c>
      <c r="I13" s="702" t="s">
        <v>45</v>
      </c>
      <c r="J13" s="697" t="s">
        <v>70</v>
      </c>
      <c r="K13" s="702" t="s">
        <v>47</v>
      </c>
      <c r="L13" s="704" t="s">
        <v>48</v>
      </c>
      <c r="M13" s="697" t="s">
        <v>49</v>
      </c>
      <c r="N13" s="697" t="s">
        <v>50</v>
      </c>
      <c r="O13" s="697" t="s">
        <v>51</v>
      </c>
      <c r="P13" s="699" t="s">
        <v>52</v>
      </c>
      <c r="Q13" s="700"/>
      <c r="R13" s="700"/>
      <c r="S13" s="700"/>
      <c r="T13" s="701"/>
    </row>
    <row r="14" spans="2:20" s="199" customFormat="1" ht="30.6" x14ac:dyDescent="0.25">
      <c r="B14" s="698"/>
      <c r="C14" s="698"/>
      <c r="D14" s="698"/>
      <c r="E14" s="698"/>
      <c r="F14" s="703"/>
      <c r="G14" s="698"/>
      <c r="H14" s="698"/>
      <c r="I14" s="703"/>
      <c r="J14" s="698"/>
      <c r="K14" s="703"/>
      <c r="L14" s="705"/>
      <c r="M14" s="698"/>
      <c r="N14" s="698"/>
      <c r="O14" s="698"/>
      <c r="P14" s="196" t="s">
        <v>53</v>
      </c>
      <c r="Q14" s="197" t="s">
        <v>42</v>
      </c>
      <c r="R14" s="197" t="s">
        <v>45</v>
      </c>
      <c r="S14" s="197" t="s">
        <v>47</v>
      </c>
      <c r="T14" s="198" t="s">
        <v>48</v>
      </c>
    </row>
    <row r="15" spans="2:20" x14ac:dyDescent="0.25">
      <c r="B15" s="5"/>
      <c r="C15" s="5"/>
      <c r="D15" s="5"/>
      <c r="E15" s="5"/>
      <c r="F15" s="6"/>
      <c r="G15" s="7"/>
      <c r="H15" s="5"/>
      <c r="I15" s="6"/>
      <c r="J15" s="5"/>
      <c r="K15" s="6"/>
      <c r="L15" s="8" t="str">
        <f t="shared" ref="L15:L48" si="0">IF(F15&lt;&gt;"",F15*I15*K15,"")</f>
        <v/>
      </c>
      <c r="M15" s="5"/>
      <c r="N15" s="5"/>
      <c r="O15" s="5"/>
      <c r="P15" s="5"/>
      <c r="Q15" s="6"/>
      <c r="R15" s="6"/>
      <c r="S15" s="6"/>
      <c r="T15" s="9" t="str">
        <f t="shared" ref="T15:T48" si="1">IF(Q15&lt;&gt;"",Q15*R15*S15,"")</f>
        <v/>
      </c>
    </row>
    <row r="16" spans="2:20" x14ac:dyDescent="0.25">
      <c r="B16" s="5"/>
      <c r="C16" s="5"/>
      <c r="D16" s="5"/>
      <c r="E16" s="5"/>
      <c r="F16" s="6"/>
      <c r="G16" s="7"/>
      <c r="H16" s="5"/>
      <c r="I16" s="6"/>
      <c r="J16" s="5"/>
      <c r="K16" s="6"/>
      <c r="L16" s="8" t="str">
        <f t="shared" si="0"/>
        <v/>
      </c>
      <c r="M16" s="5"/>
      <c r="N16" s="5"/>
      <c r="O16" s="5"/>
      <c r="P16" s="5"/>
      <c r="Q16" s="6"/>
      <c r="R16" s="6"/>
      <c r="S16" s="6"/>
      <c r="T16" s="9" t="str">
        <f t="shared" si="1"/>
        <v/>
      </c>
    </row>
    <row r="17" spans="2:20" x14ac:dyDescent="0.25">
      <c r="B17" s="5"/>
      <c r="C17" s="5"/>
      <c r="D17" s="5"/>
      <c r="E17" s="5"/>
      <c r="F17" s="6"/>
      <c r="G17" s="7"/>
      <c r="H17" s="5"/>
      <c r="I17" s="6"/>
      <c r="J17" s="5"/>
      <c r="K17" s="6"/>
      <c r="L17" s="8" t="str">
        <f t="shared" si="0"/>
        <v/>
      </c>
      <c r="M17" s="5"/>
      <c r="N17" s="5"/>
      <c r="O17" s="5"/>
      <c r="P17" s="5"/>
      <c r="Q17" s="6"/>
      <c r="R17" s="6"/>
      <c r="S17" s="6"/>
      <c r="T17" s="9" t="str">
        <f t="shared" si="1"/>
        <v/>
      </c>
    </row>
    <row r="18" spans="2:20" x14ac:dyDescent="0.25">
      <c r="B18" s="5"/>
      <c r="C18" s="5"/>
      <c r="D18" s="5"/>
      <c r="E18" s="5"/>
      <c r="F18" s="6"/>
      <c r="G18" s="7"/>
      <c r="H18" s="5"/>
      <c r="I18" s="6"/>
      <c r="J18" s="5"/>
      <c r="K18" s="6"/>
      <c r="L18" s="8" t="str">
        <f t="shared" si="0"/>
        <v/>
      </c>
      <c r="M18" s="5"/>
      <c r="N18" s="5"/>
      <c r="O18" s="5"/>
      <c r="P18" s="5"/>
      <c r="Q18" s="6"/>
      <c r="R18" s="6"/>
      <c r="S18" s="6"/>
      <c r="T18" s="9" t="str">
        <f t="shared" si="1"/>
        <v/>
      </c>
    </row>
    <row r="19" spans="2:20" x14ac:dyDescent="0.25">
      <c r="B19" s="5"/>
      <c r="C19" s="5"/>
      <c r="D19" s="5"/>
      <c r="E19" s="5"/>
      <c r="F19" s="6"/>
      <c r="G19" s="7"/>
      <c r="H19" s="5"/>
      <c r="I19" s="6"/>
      <c r="J19" s="5"/>
      <c r="K19" s="6"/>
      <c r="L19" s="8" t="str">
        <f t="shared" si="0"/>
        <v/>
      </c>
      <c r="M19" s="5"/>
      <c r="N19" s="5"/>
      <c r="O19" s="5"/>
      <c r="P19" s="5"/>
      <c r="Q19" s="6"/>
      <c r="R19" s="6"/>
      <c r="S19" s="6"/>
      <c r="T19" s="9" t="str">
        <f t="shared" si="1"/>
        <v/>
      </c>
    </row>
    <row r="20" spans="2:20" x14ac:dyDescent="0.25">
      <c r="B20" s="5"/>
      <c r="C20" s="5"/>
      <c r="D20" s="5"/>
      <c r="E20" s="5"/>
      <c r="F20" s="6"/>
      <c r="G20" s="7"/>
      <c r="H20" s="5"/>
      <c r="I20" s="6"/>
      <c r="J20" s="5"/>
      <c r="K20" s="6"/>
      <c r="L20" s="8" t="str">
        <f t="shared" si="0"/>
        <v/>
      </c>
      <c r="M20" s="5"/>
      <c r="N20" s="5"/>
      <c r="O20" s="5"/>
      <c r="P20" s="5"/>
      <c r="Q20" s="6"/>
      <c r="R20" s="6"/>
      <c r="S20" s="6"/>
      <c r="T20" s="9" t="str">
        <f t="shared" si="1"/>
        <v/>
      </c>
    </row>
    <row r="21" spans="2:20" x14ac:dyDescent="0.25">
      <c r="B21" s="5"/>
      <c r="C21" s="5"/>
      <c r="D21" s="5"/>
      <c r="E21" s="5"/>
      <c r="F21" s="6"/>
      <c r="G21" s="7"/>
      <c r="H21" s="5"/>
      <c r="I21" s="6"/>
      <c r="J21" s="5"/>
      <c r="K21" s="6"/>
      <c r="L21" s="8" t="str">
        <f t="shared" si="0"/>
        <v/>
      </c>
      <c r="M21" s="5"/>
      <c r="N21" s="5"/>
      <c r="O21" s="5"/>
      <c r="P21" s="5"/>
      <c r="Q21" s="6"/>
      <c r="R21" s="6"/>
      <c r="S21" s="6"/>
      <c r="T21" s="9" t="str">
        <f t="shared" si="1"/>
        <v/>
      </c>
    </row>
    <row r="22" spans="2:20" x14ac:dyDescent="0.25">
      <c r="B22" s="5"/>
      <c r="C22" s="5"/>
      <c r="D22" s="5"/>
      <c r="E22" s="5"/>
      <c r="F22" s="6"/>
      <c r="G22" s="7"/>
      <c r="H22" s="5"/>
      <c r="I22" s="6"/>
      <c r="J22" s="5"/>
      <c r="K22" s="6"/>
      <c r="L22" s="8" t="str">
        <f>IF(E21&lt;&gt;"",E21*I22*K22,"")</f>
        <v/>
      </c>
      <c r="M22" s="5"/>
      <c r="N22" s="5"/>
      <c r="O22" s="5"/>
      <c r="P22" s="5"/>
      <c r="Q22" s="6"/>
      <c r="R22" s="6"/>
      <c r="S22" s="6"/>
      <c r="T22" s="9" t="str">
        <f t="shared" si="1"/>
        <v/>
      </c>
    </row>
    <row r="23" spans="2:20" x14ac:dyDescent="0.25">
      <c r="B23" s="5"/>
      <c r="C23" s="5"/>
      <c r="D23" s="5"/>
      <c r="E23" s="5"/>
      <c r="F23" s="6"/>
      <c r="G23" s="7"/>
      <c r="H23" s="5"/>
      <c r="I23" s="6"/>
      <c r="J23" s="5"/>
      <c r="K23" s="6"/>
      <c r="L23" s="8" t="str">
        <f t="shared" si="0"/>
        <v/>
      </c>
      <c r="M23" s="5"/>
      <c r="N23" s="5"/>
      <c r="O23" s="5"/>
      <c r="P23" s="5"/>
      <c r="Q23" s="6"/>
      <c r="R23" s="6"/>
      <c r="S23" s="6"/>
      <c r="T23" s="9" t="str">
        <f t="shared" si="1"/>
        <v/>
      </c>
    </row>
    <row r="24" spans="2:20" x14ac:dyDescent="0.25">
      <c r="B24" s="5"/>
      <c r="C24" s="5"/>
      <c r="D24" s="5"/>
      <c r="E24" s="5"/>
      <c r="F24" s="6"/>
      <c r="G24" s="7"/>
      <c r="H24" s="5"/>
      <c r="I24" s="6"/>
      <c r="J24" s="5"/>
      <c r="K24" s="6"/>
      <c r="L24" s="8" t="str">
        <f t="shared" si="0"/>
        <v/>
      </c>
      <c r="M24" s="5"/>
      <c r="N24" s="5"/>
      <c r="O24" s="5"/>
      <c r="P24" s="5"/>
      <c r="Q24" s="6"/>
      <c r="R24" s="6"/>
      <c r="S24" s="6"/>
      <c r="T24" s="9" t="str">
        <f t="shared" si="1"/>
        <v/>
      </c>
    </row>
    <row r="25" spans="2:20" x14ac:dyDescent="0.25">
      <c r="B25" s="5"/>
      <c r="C25" s="5"/>
      <c r="D25" s="5"/>
      <c r="E25" s="5"/>
      <c r="F25" s="6"/>
      <c r="G25" s="7"/>
      <c r="H25" s="5"/>
      <c r="I25" s="6"/>
      <c r="J25" s="5"/>
      <c r="K25" s="6"/>
      <c r="L25" s="8" t="str">
        <f t="shared" si="0"/>
        <v/>
      </c>
      <c r="M25" s="5"/>
      <c r="N25" s="5"/>
      <c r="O25" s="5"/>
      <c r="P25" s="5"/>
      <c r="Q25" s="6"/>
      <c r="R25" s="6"/>
      <c r="S25" s="6"/>
      <c r="T25" s="9" t="str">
        <f t="shared" si="1"/>
        <v/>
      </c>
    </row>
    <row r="26" spans="2:20" x14ac:dyDescent="0.25">
      <c r="B26" s="5"/>
      <c r="C26" s="5"/>
      <c r="D26" s="5"/>
      <c r="E26" s="5"/>
      <c r="F26" s="6"/>
      <c r="G26" s="7"/>
      <c r="H26" s="5"/>
      <c r="I26" s="6"/>
      <c r="J26" s="5"/>
      <c r="K26" s="6"/>
      <c r="L26" s="8" t="str">
        <f t="shared" si="0"/>
        <v/>
      </c>
      <c r="M26" s="5"/>
      <c r="N26" s="5"/>
      <c r="O26" s="5"/>
      <c r="P26" s="5"/>
      <c r="Q26" s="6"/>
      <c r="R26" s="6"/>
      <c r="S26" s="6"/>
      <c r="T26" s="9" t="str">
        <f t="shared" si="1"/>
        <v/>
      </c>
    </row>
    <row r="27" spans="2:20" x14ac:dyDescent="0.25">
      <c r="B27" s="5"/>
      <c r="C27" s="5"/>
      <c r="D27" s="5"/>
      <c r="E27" s="5"/>
      <c r="F27" s="6"/>
      <c r="G27" s="7"/>
      <c r="H27" s="5"/>
      <c r="I27" s="6"/>
      <c r="J27" s="5"/>
      <c r="K27" s="6"/>
      <c r="L27" s="8" t="str">
        <f t="shared" si="0"/>
        <v/>
      </c>
      <c r="M27" s="5"/>
      <c r="N27" s="5"/>
      <c r="O27" s="5"/>
      <c r="P27" s="5"/>
      <c r="Q27" s="6"/>
      <c r="R27" s="6"/>
      <c r="S27" s="6"/>
      <c r="T27" s="9" t="str">
        <f t="shared" si="1"/>
        <v/>
      </c>
    </row>
    <row r="28" spans="2:20" x14ac:dyDescent="0.25">
      <c r="B28" s="5"/>
      <c r="C28" s="5"/>
      <c r="D28" s="5"/>
      <c r="E28" s="5"/>
      <c r="F28" s="6"/>
      <c r="G28" s="7"/>
      <c r="H28" s="5"/>
      <c r="I28" s="6"/>
      <c r="J28" s="5"/>
      <c r="K28" s="6"/>
      <c r="L28" s="8" t="str">
        <f t="shared" si="0"/>
        <v/>
      </c>
      <c r="M28" s="5"/>
      <c r="N28" s="5"/>
      <c r="O28" s="5"/>
      <c r="P28" s="5"/>
      <c r="Q28" s="6"/>
      <c r="R28" s="6"/>
      <c r="S28" s="6"/>
      <c r="T28" s="9" t="str">
        <f t="shared" si="1"/>
        <v/>
      </c>
    </row>
    <row r="29" spans="2:20" x14ac:dyDescent="0.25">
      <c r="B29" s="5"/>
      <c r="C29" s="5"/>
      <c r="D29" s="5"/>
      <c r="E29" s="5"/>
      <c r="F29" s="6"/>
      <c r="G29" s="7"/>
      <c r="H29" s="5"/>
      <c r="I29" s="6"/>
      <c r="J29" s="5"/>
      <c r="K29" s="6"/>
      <c r="L29" s="8" t="str">
        <f t="shared" si="0"/>
        <v/>
      </c>
      <c r="M29" s="5"/>
      <c r="N29" s="5"/>
      <c r="O29" s="5"/>
      <c r="P29" s="5"/>
      <c r="Q29" s="6"/>
      <c r="R29" s="6"/>
      <c r="S29" s="6"/>
      <c r="T29" s="9" t="str">
        <f t="shared" si="1"/>
        <v/>
      </c>
    </row>
    <row r="30" spans="2:20" x14ac:dyDescent="0.25">
      <c r="B30" s="5"/>
      <c r="C30" s="5"/>
      <c r="D30" s="5"/>
      <c r="E30" s="5"/>
      <c r="F30" s="6"/>
      <c r="G30" s="7"/>
      <c r="H30" s="5"/>
      <c r="I30" s="6"/>
      <c r="J30" s="5"/>
      <c r="K30" s="6"/>
      <c r="L30" s="8" t="str">
        <f t="shared" si="0"/>
        <v/>
      </c>
      <c r="M30" s="5"/>
      <c r="N30" s="5"/>
      <c r="O30" s="5"/>
      <c r="P30" s="5"/>
      <c r="Q30" s="6"/>
      <c r="R30" s="6"/>
      <c r="S30" s="6"/>
      <c r="T30" s="9" t="str">
        <f t="shared" si="1"/>
        <v/>
      </c>
    </row>
    <row r="31" spans="2:20" x14ac:dyDescent="0.25">
      <c r="B31" s="5"/>
      <c r="C31" s="5"/>
      <c r="D31" s="5"/>
      <c r="E31" s="5"/>
      <c r="F31" s="6"/>
      <c r="G31" s="7"/>
      <c r="H31" s="5"/>
      <c r="I31" s="6"/>
      <c r="J31" s="5"/>
      <c r="K31" s="6"/>
      <c r="L31" s="8" t="str">
        <f t="shared" si="0"/>
        <v/>
      </c>
      <c r="M31" s="5"/>
      <c r="N31" s="5"/>
      <c r="O31" s="5"/>
      <c r="P31" s="5"/>
      <c r="Q31" s="6"/>
      <c r="R31" s="6"/>
      <c r="S31" s="6"/>
      <c r="T31" s="9" t="str">
        <f t="shared" si="1"/>
        <v/>
      </c>
    </row>
    <row r="32" spans="2:20" x14ac:dyDescent="0.25">
      <c r="B32" s="5"/>
      <c r="C32" s="5"/>
      <c r="D32" s="5"/>
      <c r="E32" s="5"/>
      <c r="F32" s="6"/>
      <c r="G32" s="7"/>
      <c r="H32" s="5"/>
      <c r="I32" s="6"/>
      <c r="J32" s="5"/>
      <c r="K32" s="6"/>
      <c r="L32" s="8" t="str">
        <f t="shared" si="0"/>
        <v/>
      </c>
      <c r="M32" s="5"/>
      <c r="N32" s="5"/>
      <c r="O32" s="5"/>
      <c r="P32" s="5"/>
      <c r="Q32" s="6"/>
      <c r="R32" s="6"/>
      <c r="S32" s="6"/>
      <c r="T32" s="9" t="str">
        <f t="shared" si="1"/>
        <v/>
      </c>
    </row>
    <row r="33" spans="2:20" x14ac:dyDescent="0.25">
      <c r="B33" s="5"/>
      <c r="C33" s="5"/>
      <c r="D33" s="5"/>
      <c r="E33" s="5"/>
      <c r="F33" s="6"/>
      <c r="G33" s="7"/>
      <c r="H33" s="5"/>
      <c r="I33" s="6"/>
      <c r="J33" s="5"/>
      <c r="K33" s="6"/>
      <c r="L33" s="8" t="str">
        <f t="shared" si="0"/>
        <v/>
      </c>
      <c r="M33" s="5"/>
      <c r="N33" s="5"/>
      <c r="O33" s="5"/>
      <c r="P33" s="5"/>
      <c r="Q33" s="6"/>
      <c r="R33" s="6"/>
      <c r="S33" s="6"/>
      <c r="T33" s="9" t="str">
        <f t="shared" si="1"/>
        <v/>
      </c>
    </row>
    <row r="34" spans="2:20" x14ac:dyDescent="0.25">
      <c r="B34" s="5"/>
      <c r="C34" s="5"/>
      <c r="D34" s="5"/>
      <c r="E34" s="5"/>
      <c r="F34" s="6"/>
      <c r="G34" s="7"/>
      <c r="H34" s="5"/>
      <c r="I34" s="6"/>
      <c r="J34" s="5"/>
      <c r="K34" s="6"/>
      <c r="L34" s="8" t="str">
        <f t="shared" si="0"/>
        <v/>
      </c>
      <c r="M34" s="5"/>
      <c r="N34" s="5"/>
      <c r="O34" s="5"/>
      <c r="P34" s="5"/>
      <c r="Q34" s="6"/>
      <c r="R34" s="6"/>
      <c r="S34" s="6"/>
      <c r="T34" s="9" t="str">
        <f t="shared" si="1"/>
        <v/>
      </c>
    </row>
    <row r="35" spans="2:20" x14ac:dyDescent="0.25">
      <c r="B35" s="5"/>
      <c r="C35" s="5"/>
      <c r="D35" s="5"/>
      <c r="E35" s="5"/>
      <c r="F35" s="6"/>
      <c r="G35" s="7"/>
      <c r="H35" s="5"/>
      <c r="I35" s="6"/>
      <c r="J35" s="5"/>
      <c r="K35" s="6"/>
      <c r="L35" s="8" t="str">
        <f t="shared" si="0"/>
        <v/>
      </c>
      <c r="M35" s="5"/>
      <c r="N35" s="5"/>
      <c r="O35" s="5"/>
      <c r="P35" s="5"/>
      <c r="Q35" s="6"/>
      <c r="R35" s="6"/>
      <c r="S35" s="6"/>
      <c r="T35" s="9" t="str">
        <f t="shared" si="1"/>
        <v/>
      </c>
    </row>
    <row r="36" spans="2:20" x14ac:dyDescent="0.25">
      <c r="B36" s="5"/>
      <c r="C36" s="5"/>
      <c r="D36" s="5"/>
      <c r="E36" s="5"/>
      <c r="F36" s="6"/>
      <c r="G36" s="7"/>
      <c r="H36" s="5"/>
      <c r="I36" s="6"/>
      <c r="J36" s="5"/>
      <c r="K36" s="6"/>
      <c r="L36" s="8" t="str">
        <f t="shared" si="0"/>
        <v/>
      </c>
      <c r="M36" s="5"/>
      <c r="N36" s="5"/>
      <c r="O36" s="5"/>
      <c r="P36" s="5"/>
      <c r="Q36" s="6"/>
      <c r="R36" s="6"/>
      <c r="S36" s="6"/>
      <c r="T36" s="9" t="str">
        <f t="shared" si="1"/>
        <v/>
      </c>
    </row>
    <row r="37" spans="2:20" x14ac:dyDescent="0.25">
      <c r="B37" s="5"/>
      <c r="C37" s="5"/>
      <c r="D37" s="5"/>
      <c r="E37" s="5"/>
      <c r="F37" s="6"/>
      <c r="G37" s="7"/>
      <c r="H37" s="5"/>
      <c r="I37" s="6"/>
      <c r="J37" s="5"/>
      <c r="K37" s="6"/>
      <c r="L37" s="8" t="str">
        <f t="shared" si="0"/>
        <v/>
      </c>
      <c r="M37" s="5"/>
      <c r="N37" s="5"/>
      <c r="O37" s="5"/>
      <c r="P37" s="5"/>
      <c r="Q37" s="6"/>
      <c r="R37" s="6"/>
      <c r="S37" s="6"/>
      <c r="T37" s="9" t="str">
        <f t="shared" si="1"/>
        <v/>
      </c>
    </row>
    <row r="38" spans="2:20" x14ac:dyDescent="0.25">
      <c r="B38" s="5"/>
      <c r="C38" s="5"/>
      <c r="D38" s="5"/>
      <c r="E38" s="5"/>
      <c r="F38" s="6"/>
      <c r="G38" s="7"/>
      <c r="H38" s="5"/>
      <c r="I38" s="6"/>
      <c r="J38" s="5"/>
      <c r="K38" s="6"/>
      <c r="L38" s="8" t="str">
        <f t="shared" si="0"/>
        <v/>
      </c>
      <c r="M38" s="5"/>
      <c r="N38" s="5"/>
      <c r="O38" s="5"/>
      <c r="P38" s="5"/>
      <c r="Q38" s="6"/>
      <c r="R38" s="6"/>
      <c r="S38" s="6"/>
      <c r="T38" s="9" t="str">
        <f t="shared" si="1"/>
        <v/>
      </c>
    </row>
    <row r="39" spans="2:20" x14ac:dyDescent="0.25">
      <c r="B39" s="5"/>
      <c r="C39" s="5"/>
      <c r="D39" s="5"/>
      <c r="E39" s="5"/>
      <c r="F39" s="6"/>
      <c r="G39" s="7"/>
      <c r="H39" s="5"/>
      <c r="I39" s="6"/>
      <c r="J39" s="5"/>
      <c r="K39" s="6"/>
      <c r="L39" s="8" t="str">
        <f t="shared" si="0"/>
        <v/>
      </c>
      <c r="M39" s="5"/>
      <c r="N39" s="5"/>
      <c r="O39" s="5"/>
      <c r="P39" s="5"/>
      <c r="Q39" s="6"/>
      <c r="R39" s="6"/>
      <c r="S39" s="6"/>
      <c r="T39" s="9" t="str">
        <f t="shared" si="1"/>
        <v/>
      </c>
    </row>
    <row r="40" spans="2:20" x14ac:dyDescent="0.25">
      <c r="B40" s="5"/>
      <c r="C40" s="5"/>
      <c r="D40" s="5"/>
      <c r="E40" s="5"/>
      <c r="F40" s="6"/>
      <c r="G40" s="7"/>
      <c r="H40" s="5"/>
      <c r="I40" s="6"/>
      <c r="J40" s="5"/>
      <c r="K40" s="6"/>
      <c r="L40" s="8" t="str">
        <f t="shared" si="0"/>
        <v/>
      </c>
      <c r="M40" s="5"/>
      <c r="N40" s="5"/>
      <c r="O40" s="5"/>
      <c r="P40" s="5"/>
      <c r="Q40" s="6"/>
      <c r="R40" s="6"/>
      <c r="S40" s="6"/>
      <c r="T40" s="9" t="str">
        <f t="shared" si="1"/>
        <v/>
      </c>
    </row>
    <row r="41" spans="2:20" x14ac:dyDescent="0.25">
      <c r="B41" s="5"/>
      <c r="C41" s="5"/>
      <c r="D41" s="5"/>
      <c r="E41" s="5"/>
      <c r="F41" s="6"/>
      <c r="G41" s="7"/>
      <c r="H41" s="5"/>
      <c r="I41" s="6"/>
      <c r="J41" s="5"/>
      <c r="K41" s="6"/>
      <c r="L41" s="8" t="str">
        <f t="shared" si="0"/>
        <v/>
      </c>
      <c r="M41" s="5"/>
      <c r="N41" s="5"/>
      <c r="O41" s="5"/>
      <c r="P41" s="5"/>
      <c r="Q41" s="6"/>
      <c r="R41" s="6"/>
      <c r="S41" s="6"/>
      <c r="T41" s="9" t="str">
        <f t="shared" si="1"/>
        <v/>
      </c>
    </row>
    <row r="42" spans="2:20" x14ac:dyDescent="0.25">
      <c r="B42" s="5"/>
      <c r="C42" s="5"/>
      <c r="D42" s="5"/>
      <c r="E42" s="5"/>
      <c r="F42" s="6"/>
      <c r="G42" s="7"/>
      <c r="H42" s="5"/>
      <c r="I42" s="6"/>
      <c r="J42" s="5"/>
      <c r="K42" s="6"/>
      <c r="L42" s="8" t="str">
        <f t="shared" si="0"/>
        <v/>
      </c>
      <c r="M42" s="5"/>
      <c r="N42" s="5"/>
      <c r="O42" s="5"/>
      <c r="P42" s="5"/>
      <c r="Q42" s="6"/>
      <c r="R42" s="6"/>
      <c r="S42" s="6"/>
      <c r="T42" s="9" t="str">
        <f t="shared" si="1"/>
        <v/>
      </c>
    </row>
    <row r="43" spans="2:20" x14ac:dyDescent="0.25">
      <c r="B43" s="5"/>
      <c r="C43" s="5"/>
      <c r="D43" s="5"/>
      <c r="E43" s="5"/>
      <c r="F43" s="6"/>
      <c r="G43" s="7"/>
      <c r="H43" s="5"/>
      <c r="I43" s="6"/>
      <c r="J43" s="5"/>
      <c r="K43" s="6"/>
      <c r="L43" s="8" t="str">
        <f t="shared" si="0"/>
        <v/>
      </c>
      <c r="M43" s="5"/>
      <c r="N43" s="5"/>
      <c r="O43" s="5"/>
      <c r="P43" s="5"/>
      <c r="Q43" s="6"/>
      <c r="R43" s="6"/>
      <c r="S43" s="6"/>
      <c r="T43" s="9" t="str">
        <f t="shared" si="1"/>
        <v/>
      </c>
    </row>
    <row r="44" spans="2:20" x14ac:dyDescent="0.25">
      <c r="B44" s="5"/>
      <c r="C44" s="5"/>
      <c r="D44" s="5"/>
      <c r="E44" s="5"/>
      <c r="F44" s="6"/>
      <c r="G44" s="7"/>
      <c r="H44" s="5"/>
      <c r="I44" s="6"/>
      <c r="J44" s="5"/>
      <c r="K44" s="6"/>
      <c r="L44" s="8" t="str">
        <f t="shared" si="0"/>
        <v/>
      </c>
      <c r="M44" s="5"/>
      <c r="N44" s="5"/>
      <c r="O44" s="5"/>
      <c r="P44" s="5"/>
      <c r="Q44" s="6"/>
      <c r="R44" s="6"/>
      <c r="S44" s="6"/>
      <c r="T44" s="9" t="str">
        <f t="shared" si="1"/>
        <v/>
      </c>
    </row>
    <row r="45" spans="2:20" x14ac:dyDescent="0.25">
      <c r="B45" s="5"/>
      <c r="C45" s="5"/>
      <c r="D45" s="5"/>
      <c r="E45" s="5"/>
      <c r="F45" s="6"/>
      <c r="G45" s="7"/>
      <c r="H45" s="5"/>
      <c r="I45" s="6"/>
      <c r="J45" s="5"/>
      <c r="K45" s="6"/>
      <c r="L45" s="8" t="str">
        <f t="shared" si="0"/>
        <v/>
      </c>
      <c r="M45" s="5"/>
      <c r="N45" s="5"/>
      <c r="O45" s="5"/>
      <c r="P45" s="5"/>
      <c r="Q45" s="6"/>
      <c r="R45" s="6"/>
      <c r="S45" s="6"/>
      <c r="T45" s="9" t="str">
        <f t="shared" si="1"/>
        <v/>
      </c>
    </row>
    <row r="46" spans="2:20" x14ac:dyDescent="0.25">
      <c r="B46" s="5"/>
      <c r="C46" s="5"/>
      <c r="D46" s="5"/>
      <c r="E46" s="5"/>
      <c r="F46" s="6"/>
      <c r="G46" s="7"/>
      <c r="H46" s="5"/>
      <c r="I46" s="6"/>
      <c r="J46" s="5"/>
      <c r="K46" s="6"/>
      <c r="L46" s="8" t="str">
        <f t="shared" si="0"/>
        <v/>
      </c>
      <c r="M46" s="5"/>
      <c r="N46" s="5"/>
      <c r="O46" s="5"/>
      <c r="P46" s="5"/>
      <c r="Q46" s="6"/>
      <c r="R46" s="6"/>
      <c r="S46" s="6"/>
      <c r="T46" s="9" t="str">
        <f t="shared" si="1"/>
        <v/>
      </c>
    </row>
    <row r="47" spans="2:20" x14ac:dyDescent="0.25">
      <c r="B47" s="5"/>
      <c r="C47" s="5"/>
      <c r="D47" s="5"/>
      <c r="E47" s="5"/>
      <c r="F47" s="6"/>
      <c r="G47" s="7"/>
      <c r="H47" s="5"/>
      <c r="I47" s="6"/>
      <c r="J47" s="5"/>
      <c r="K47" s="6"/>
      <c r="L47" s="8" t="str">
        <f t="shared" si="0"/>
        <v/>
      </c>
      <c r="M47" s="5"/>
      <c r="N47" s="5"/>
      <c r="O47" s="5"/>
      <c r="P47" s="5"/>
      <c r="Q47" s="6"/>
      <c r="R47" s="6"/>
      <c r="S47" s="6"/>
      <c r="T47" s="9" t="str">
        <f t="shared" si="1"/>
        <v/>
      </c>
    </row>
    <row r="48" spans="2:20" x14ac:dyDescent="0.25">
      <c r="B48" s="10"/>
      <c r="C48" s="10"/>
      <c r="D48" s="10"/>
      <c r="E48" s="10"/>
      <c r="F48" s="11"/>
      <c r="G48" s="12"/>
      <c r="H48" s="10"/>
      <c r="I48" s="11"/>
      <c r="J48" s="10"/>
      <c r="K48" s="11"/>
      <c r="L48" s="13" t="str">
        <f t="shared" si="0"/>
        <v/>
      </c>
      <c r="M48" s="10"/>
      <c r="N48" s="10"/>
      <c r="O48" s="10"/>
      <c r="P48" s="10"/>
      <c r="Q48" s="11"/>
      <c r="R48" s="11"/>
      <c r="S48" s="11"/>
      <c r="T48" s="13" t="str">
        <f t="shared" si="1"/>
        <v/>
      </c>
    </row>
  </sheetData>
  <sheetProtection formatCells="0" selectLockedCells="1"/>
  <mergeCells count="29">
    <mergeCell ref="C4:D4"/>
    <mergeCell ref="N4:O4"/>
    <mergeCell ref="C6:D6"/>
    <mergeCell ref="E6:G6"/>
    <mergeCell ref="H6:J6"/>
    <mergeCell ref="N6:O6"/>
    <mergeCell ref="H8:J8"/>
    <mergeCell ref="N8:O8"/>
    <mergeCell ref="C10:D10"/>
    <mergeCell ref="E10:G10"/>
    <mergeCell ref="H10:J10"/>
    <mergeCell ref="N10:O10"/>
    <mergeCell ref="C8:D8"/>
    <mergeCell ref="E8:G8"/>
    <mergeCell ref="B13:B14"/>
    <mergeCell ref="C13:C14"/>
    <mergeCell ref="D13:D14"/>
    <mergeCell ref="E13:E14"/>
    <mergeCell ref="F13:F14"/>
    <mergeCell ref="G13:G14"/>
    <mergeCell ref="N13:N14"/>
    <mergeCell ref="O13:O14"/>
    <mergeCell ref="P13:T13"/>
    <mergeCell ref="H13:H14"/>
    <mergeCell ref="I13:I14"/>
    <mergeCell ref="J13:J14"/>
    <mergeCell ref="K13:K14"/>
    <mergeCell ref="L13:L14"/>
    <mergeCell ref="M13:M14"/>
  </mergeCells>
  <pageMargins left="0.5" right="0.38" top="0.51" bottom="0.5" header="0.32" footer="0.3"/>
  <pageSetup paperSize="9" scale="75" fitToHeight="0" orientation="landscape" horizontalDpi="300" r:id="rId1"/>
  <headerFooter alignWithMargins="0">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91934" r:id="rId4" name="Drop Down 30">
              <controlPr defaultSize="0" print="0" autoFill="0" autoLine="0" autoPict="0">
                <anchor moveWithCells="1">
                  <from>
                    <xdr:col>3</xdr:col>
                    <xdr:colOff>60960</xdr:colOff>
                    <xdr:row>10</xdr:row>
                    <xdr:rowOff>38100</xdr:rowOff>
                  </from>
                  <to>
                    <xdr:col>5</xdr:col>
                    <xdr:colOff>289560</xdr:colOff>
                    <xdr:row>11</xdr:row>
                    <xdr:rowOff>76200</xdr:rowOff>
                  </to>
                </anchor>
              </controlPr>
            </control>
          </mc:Choice>
        </mc:AlternateContent>
        <mc:AlternateContent xmlns:mc="http://schemas.openxmlformats.org/markup-compatibility/2006">
          <mc:Choice Requires="x14">
            <control shapeId="891935" r:id="rId5" name="Drop Down 31">
              <controlPr defaultSize="0" print="0" autoFill="0" autoLine="0" autoPict="0">
                <anchor moveWithCells="1">
                  <from>
                    <xdr:col>6</xdr:col>
                    <xdr:colOff>38100</xdr:colOff>
                    <xdr:row>10</xdr:row>
                    <xdr:rowOff>38100</xdr:rowOff>
                  </from>
                  <to>
                    <xdr:col>9</xdr:col>
                    <xdr:colOff>807720</xdr:colOff>
                    <xdr:row>11</xdr:row>
                    <xdr:rowOff>76200</xdr:rowOff>
                  </to>
                </anchor>
              </controlPr>
            </control>
          </mc:Choice>
        </mc:AlternateContent>
        <mc:AlternateContent xmlns:mc="http://schemas.openxmlformats.org/markup-compatibility/2006">
          <mc:Choice Requires="x14">
            <control shapeId="891936" r:id="rId6" name="Drop Down 32">
              <controlPr defaultSize="0" print="0" autoFill="0" autoLine="0" autoPict="0">
                <anchor moveWithCells="1">
                  <from>
                    <xdr:col>9</xdr:col>
                    <xdr:colOff>861060</xdr:colOff>
                    <xdr:row>10</xdr:row>
                    <xdr:rowOff>38100</xdr:rowOff>
                  </from>
                  <to>
                    <xdr:col>14</xdr:col>
                    <xdr:colOff>99060</xdr:colOff>
                    <xdr:row>11</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1" tint="0.34998626667073579"/>
  </sheetPr>
  <dimension ref="A1:M38"/>
  <sheetViews>
    <sheetView showGridLines="0" zoomScale="110" zoomScaleNormal="110" workbookViewId="0">
      <pane ySplit="15" topLeftCell="A21" activePane="bottomLeft" state="frozen"/>
      <selection activeCell="A27" sqref="A27"/>
      <selection pane="bottomLeft" activeCell="C10" sqref="C10"/>
    </sheetView>
  </sheetViews>
  <sheetFormatPr defaultColWidth="9.109375" defaultRowHeight="13.2" x14ac:dyDescent="0.25"/>
  <cols>
    <col min="1" max="1" width="7.5546875" style="31" customWidth="1"/>
    <col min="2" max="2" width="13.109375" style="31" customWidth="1"/>
    <col min="3" max="3" width="9.88671875" style="31" customWidth="1"/>
    <col min="4" max="4" width="4.88671875" style="31" customWidth="1"/>
    <col min="5" max="6" width="8.88671875" style="31" customWidth="1"/>
    <col min="7" max="7" width="6.6640625" style="31" customWidth="1"/>
    <col min="8" max="8" width="14.6640625" style="31" customWidth="1"/>
    <col min="9" max="9" width="11.44140625" style="31" customWidth="1"/>
    <col min="10" max="11" width="6.6640625" style="31" customWidth="1"/>
    <col min="12" max="12" width="10.44140625" style="31" customWidth="1"/>
    <col min="13" max="13" width="13.33203125" style="31" customWidth="1"/>
    <col min="14" max="16384" width="9.109375" style="31"/>
  </cols>
  <sheetData>
    <row r="1" spans="1:13" ht="20.25" customHeight="1" x14ac:dyDescent="0.3">
      <c r="A1" s="782" t="s">
        <v>115</v>
      </c>
      <c r="B1" s="782"/>
      <c r="C1" s="782"/>
      <c r="D1" s="782"/>
      <c r="E1" s="782"/>
      <c r="F1" s="782"/>
      <c r="G1" s="782"/>
      <c r="H1" s="782"/>
      <c r="I1" s="782"/>
      <c r="J1" s="782"/>
      <c r="K1" s="782"/>
      <c r="L1" s="782"/>
      <c r="M1" s="782"/>
    </row>
    <row r="2" spans="1:13" s="208" customFormat="1" ht="10.199999999999999" x14ac:dyDescent="0.2"/>
    <row r="3" spans="1:13" s="208" customFormat="1" ht="11.25" customHeight="1" x14ac:dyDescent="0.2">
      <c r="A3" s="28" t="s">
        <v>114</v>
      </c>
      <c r="B3" s="29"/>
      <c r="C3" s="29"/>
      <c r="D3" s="30"/>
      <c r="E3" s="28" t="s">
        <v>113</v>
      </c>
      <c r="F3" s="29"/>
      <c r="G3" s="29"/>
      <c r="H3" s="29"/>
      <c r="I3" s="30"/>
      <c r="J3" s="28" t="s">
        <v>34</v>
      </c>
      <c r="K3" s="29"/>
      <c r="L3" s="28" t="s">
        <v>37</v>
      </c>
      <c r="M3" s="30"/>
    </row>
    <row r="4" spans="1:13" s="191" customFormat="1" x14ac:dyDescent="0.25">
      <c r="A4" s="209"/>
      <c r="B4" s="210"/>
      <c r="C4" s="210"/>
      <c r="D4" s="211"/>
      <c r="E4" s="779">
        <f>'Title Page'!C16</f>
        <v>0</v>
      </c>
      <c r="F4" s="780"/>
      <c r="G4" s="780"/>
      <c r="H4" s="780"/>
      <c r="I4" s="781"/>
      <c r="J4" s="27"/>
      <c r="K4" s="212"/>
      <c r="L4" s="27"/>
      <c r="M4" s="213"/>
    </row>
    <row r="5" spans="1:13" s="208" customFormat="1" ht="10.199999999999999" x14ac:dyDescent="0.2">
      <c r="A5" s="28" t="s">
        <v>112</v>
      </c>
      <c r="B5" s="29"/>
      <c r="C5" s="29"/>
      <c r="D5" s="30"/>
      <c r="E5" s="28" t="s">
        <v>111</v>
      </c>
      <c r="F5" s="29"/>
      <c r="G5" s="29"/>
      <c r="H5" s="29"/>
      <c r="I5" s="30"/>
      <c r="J5" s="28" t="s">
        <v>110</v>
      </c>
      <c r="K5" s="29"/>
      <c r="L5" s="29"/>
      <c r="M5" s="30"/>
    </row>
    <row r="6" spans="1:13" s="191" customFormat="1" x14ac:dyDescent="0.25">
      <c r="A6" s="222" t="str">
        <f>'Title Page'!C5</f>
        <v xml:space="preserve"> </v>
      </c>
      <c r="B6" s="210"/>
      <c r="C6" s="223"/>
      <c r="D6" s="224" t="str">
        <f>'Title Page'!C7</f>
        <v xml:space="preserve"> </v>
      </c>
      <c r="E6" s="26"/>
      <c r="F6" s="210"/>
      <c r="G6" s="210"/>
      <c r="H6" s="210"/>
      <c r="I6" s="211"/>
      <c r="J6" s="24"/>
      <c r="K6" s="212"/>
      <c r="L6" s="212"/>
      <c r="M6" s="213"/>
    </row>
    <row r="7" spans="1:13" s="208" customFormat="1" ht="10.199999999999999" x14ac:dyDescent="0.2">
      <c r="A7" s="28" t="s">
        <v>109</v>
      </c>
      <c r="B7" s="29"/>
      <c r="C7" s="29"/>
      <c r="D7" s="30"/>
      <c r="E7" s="28" t="s">
        <v>108</v>
      </c>
      <c r="F7" s="29"/>
      <c r="G7" s="29"/>
      <c r="H7" s="29"/>
      <c r="I7" s="30"/>
      <c r="J7" s="28" t="s">
        <v>107</v>
      </c>
      <c r="K7" s="29"/>
      <c r="L7" s="29"/>
      <c r="M7" s="30"/>
    </row>
    <row r="8" spans="1:13" s="191" customFormat="1" x14ac:dyDescent="0.25">
      <c r="A8" s="222" t="str">
        <f>'Title Page'!C4</f>
        <v xml:space="preserve"> </v>
      </c>
      <c r="B8" s="210"/>
      <c r="C8" s="210"/>
      <c r="D8" s="211"/>
      <c r="E8" s="25"/>
      <c r="F8" s="214"/>
      <c r="G8" s="210"/>
      <c r="H8" s="210"/>
      <c r="I8" s="211"/>
      <c r="J8" s="24"/>
      <c r="K8" s="212"/>
      <c r="L8" s="212"/>
      <c r="M8" s="213"/>
    </row>
    <row r="9" spans="1:13" s="208" customFormat="1" ht="10.199999999999999" x14ac:dyDescent="0.2">
      <c r="A9" s="28" t="s">
        <v>106</v>
      </c>
      <c r="B9" s="29"/>
      <c r="C9" s="28" t="s">
        <v>62</v>
      </c>
      <c r="D9" s="30"/>
      <c r="E9" s="28" t="s">
        <v>105</v>
      </c>
      <c r="F9" s="29"/>
      <c r="G9" s="29"/>
      <c r="H9" s="29"/>
      <c r="I9" s="30"/>
      <c r="J9" s="28" t="s">
        <v>105</v>
      </c>
      <c r="K9" s="29"/>
      <c r="L9" s="29"/>
      <c r="M9" s="30"/>
    </row>
    <row r="10" spans="1:13" s="191" customFormat="1" x14ac:dyDescent="0.25">
      <c r="A10" s="222" t="str">
        <f>'Title Page'!C9</f>
        <v xml:space="preserve"> </v>
      </c>
      <c r="B10" s="210"/>
      <c r="C10" s="225" t="str">
        <f>'Title Page'!C10</f>
        <v xml:space="preserve"> </v>
      </c>
      <c r="D10" s="213"/>
      <c r="E10" s="25"/>
      <c r="F10" s="214"/>
      <c r="G10" s="210"/>
      <c r="H10" s="210"/>
      <c r="I10" s="211"/>
      <c r="J10" s="24"/>
      <c r="K10" s="212"/>
      <c r="L10" s="212"/>
      <c r="M10" s="213"/>
    </row>
    <row r="11" spans="1:13" s="216" customFormat="1" ht="9.75" customHeight="1" x14ac:dyDescent="0.2">
      <c r="A11" s="215"/>
      <c r="B11" s="215"/>
      <c r="C11" s="215" t="s">
        <v>104</v>
      </c>
      <c r="D11" s="773" t="s">
        <v>103</v>
      </c>
      <c r="E11" s="774"/>
      <c r="F11" s="775"/>
      <c r="G11" s="215"/>
      <c r="H11" s="773" t="s">
        <v>102</v>
      </c>
      <c r="I11" s="774"/>
      <c r="J11" s="774"/>
      <c r="K11" s="774"/>
      <c r="L11" s="775"/>
      <c r="M11" s="215"/>
    </row>
    <row r="12" spans="1:13" s="216" customFormat="1" ht="9.75" customHeight="1" x14ac:dyDescent="0.2">
      <c r="A12" s="217" t="s">
        <v>101</v>
      </c>
      <c r="B12" s="217" t="s">
        <v>100</v>
      </c>
      <c r="C12" s="217" t="s">
        <v>99</v>
      </c>
      <c r="D12" s="776"/>
      <c r="E12" s="777"/>
      <c r="F12" s="778"/>
      <c r="G12" s="217" t="s">
        <v>98</v>
      </c>
      <c r="H12" s="776"/>
      <c r="I12" s="777"/>
      <c r="J12" s="777"/>
      <c r="K12" s="777"/>
      <c r="L12" s="778"/>
      <c r="M12" s="217"/>
    </row>
    <row r="13" spans="1:13" s="216" customFormat="1" ht="9.75" customHeight="1" x14ac:dyDescent="0.2">
      <c r="A13" s="217" t="s">
        <v>86</v>
      </c>
      <c r="B13" s="217" t="s">
        <v>97</v>
      </c>
      <c r="C13" s="217" t="s">
        <v>96</v>
      </c>
      <c r="D13" s="215"/>
      <c r="E13" s="215"/>
      <c r="F13" s="215"/>
      <c r="G13" s="217" t="s">
        <v>95</v>
      </c>
      <c r="H13" s="217" t="s">
        <v>94</v>
      </c>
      <c r="I13" s="215" t="s">
        <v>93</v>
      </c>
      <c r="J13" s="218" t="s">
        <v>92</v>
      </c>
      <c r="K13" s="219"/>
      <c r="L13" s="215"/>
      <c r="M13" s="217" t="s">
        <v>91</v>
      </c>
    </row>
    <row r="14" spans="1:13" s="216" customFormat="1" ht="9.75" customHeight="1" x14ac:dyDescent="0.2">
      <c r="A14" s="217" t="s">
        <v>66</v>
      </c>
      <c r="B14" s="217" t="s">
        <v>90</v>
      </c>
      <c r="C14" s="217" t="s">
        <v>89</v>
      </c>
      <c r="D14" s="217" t="s">
        <v>88</v>
      </c>
      <c r="E14" s="217" t="s">
        <v>87</v>
      </c>
      <c r="F14" s="217" t="s">
        <v>86</v>
      </c>
      <c r="G14" s="217" t="s">
        <v>85</v>
      </c>
      <c r="H14" s="217" t="s">
        <v>84</v>
      </c>
      <c r="I14" s="217" t="s">
        <v>83</v>
      </c>
      <c r="J14" s="217" t="s">
        <v>82</v>
      </c>
      <c r="K14" s="217" t="s">
        <v>81</v>
      </c>
      <c r="L14" s="217" t="s">
        <v>80</v>
      </c>
      <c r="M14" s="217" t="s">
        <v>79</v>
      </c>
    </row>
    <row r="15" spans="1:13" s="216" customFormat="1" ht="9.75" customHeight="1" x14ac:dyDescent="0.25">
      <c r="A15" s="220"/>
      <c r="B15" s="220"/>
      <c r="C15" s="220"/>
      <c r="D15" s="220"/>
      <c r="E15" s="220"/>
      <c r="F15" s="220"/>
      <c r="G15" s="220"/>
      <c r="H15" s="220" t="s">
        <v>78</v>
      </c>
      <c r="I15" s="220" t="s">
        <v>77</v>
      </c>
      <c r="J15" s="221"/>
      <c r="K15" s="221"/>
      <c r="L15" s="220" t="s">
        <v>76</v>
      </c>
      <c r="M15" s="220"/>
    </row>
    <row r="16" spans="1:13" x14ac:dyDescent="0.25">
      <c r="A16" s="5"/>
      <c r="B16" s="5"/>
      <c r="C16" s="5"/>
      <c r="D16" s="7"/>
      <c r="E16" s="5"/>
      <c r="F16" s="5"/>
      <c r="G16" s="5"/>
      <c r="H16" s="5"/>
      <c r="I16" s="7"/>
      <c r="J16" s="7"/>
      <c r="K16" s="7"/>
      <c r="L16" s="7"/>
      <c r="M16" s="23"/>
    </row>
    <row r="17" spans="1:13" x14ac:dyDescent="0.25">
      <c r="A17" s="5"/>
      <c r="B17" s="5"/>
      <c r="C17" s="5"/>
      <c r="D17" s="7"/>
      <c r="E17" s="5"/>
      <c r="F17" s="5"/>
      <c r="G17" s="5"/>
      <c r="H17" s="5"/>
      <c r="I17" s="7"/>
      <c r="J17" s="7"/>
      <c r="K17" s="7"/>
      <c r="L17" s="7"/>
      <c r="M17" s="23"/>
    </row>
    <row r="18" spans="1:13" x14ac:dyDescent="0.25">
      <c r="A18" s="5"/>
      <c r="B18" s="5"/>
      <c r="C18" s="5"/>
      <c r="D18" s="7"/>
      <c r="E18" s="5"/>
      <c r="F18" s="5"/>
      <c r="G18" s="5"/>
      <c r="H18" s="5"/>
      <c r="I18" s="7"/>
      <c r="J18" s="7"/>
      <c r="K18" s="7"/>
      <c r="L18" s="7"/>
      <c r="M18" s="23"/>
    </row>
    <row r="19" spans="1:13" x14ac:dyDescent="0.25">
      <c r="A19" s="5"/>
      <c r="B19" s="5"/>
      <c r="C19" s="5"/>
      <c r="D19" s="7"/>
      <c r="E19" s="5"/>
      <c r="F19" s="5"/>
      <c r="G19" s="5"/>
      <c r="H19" s="5"/>
      <c r="I19" s="7"/>
      <c r="J19" s="7"/>
      <c r="K19" s="7"/>
      <c r="L19" s="7"/>
      <c r="M19" s="23"/>
    </row>
    <row r="20" spans="1:13" x14ac:dyDescent="0.25">
      <c r="A20" s="5"/>
      <c r="B20" s="5"/>
      <c r="C20" s="5"/>
      <c r="D20" s="7"/>
      <c r="E20" s="5"/>
      <c r="F20" s="5"/>
      <c r="G20" s="5"/>
      <c r="H20" s="5"/>
      <c r="I20" s="7"/>
      <c r="J20" s="7"/>
      <c r="K20" s="7"/>
      <c r="L20" s="7"/>
      <c r="M20" s="23"/>
    </row>
    <row r="21" spans="1:13" x14ac:dyDescent="0.25">
      <c r="A21" s="5"/>
      <c r="B21" s="5"/>
      <c r="C21" s="5"/>
      <c r="D21" s="7"/>
      <c r="E21" s="5"/>
      <c r="F21" s="5"/>
      <c r="G21" s="5"/>
      <c r="H21" s="5"/>
      <c r="I21" s="7"/>
      <c r="J21" s="7"/>
      <c r="K21" s="7"/>
      <c r="L21" s="7"/>
      <c r="M21" s="23"/>
    </row>
    <row r="22" spans="1:13" x14ac:dyDescent="0.25">
      <c r="A22" s="5"/>
      <c r="B22" s="5"/>
      <c r="C22" s="5"/>
      <c r="D22" s="7"/>
      <c r="E22" s="5"/>
      <c r="F22" s="5"/>
      <c r="G22" s="5"/>
      <c r="H22" s="5"/>
      <c r="I22" s="7"/>
      <c r="J22" s="7"/>
      <c r="K22" s="7"/>
      <c r="L22" s="7"/>
      <c r="M22" s="23"/>
    </row>
    <row r="23" spans="1:13" x14ac:dyDescent="0.25">
      <c r="A23" s="5"/>
      <c r="B23" s="5"/>
      <c r="C23" s="5"/>
      <c r="D23" s="7"/>
      <c r="E23" s="5"/>
      <c r="F23" s="5"/>
      <c r="G23" s="5"/>
      <c r="H23" s="5"/>
      <c r="I23" s="7"/>
      <c r="J23" s="7"/>
      <c r="K23" s="7"/>
      <c r="L23" s="7"/>
      <c r="M23" s="23"/>
    </row>
    <row r="24" spans="1:13" x14ac:dyDescent="0.25">
      <c r="A24" s="5"/>
      <c r="B24" s="5"/>
      <c r="C24" s="5"/>
      <c r="D24" s="7"/>
      <c r="E24" s="5"/>
      <c r="F24" s="5"/>
      <c r="G24" s="5"/>
      <c r="H24" s="5"/>
      <c r="I24" s="7"/>
      <c r="J24" s="7"/>
      <c r="K24" s="7"/>
      <c r="L24" s="7"/>
      <c r="M24" s="23"/>
    </row>
    <row r="25" spans="1:13" x14ac:dyDescent="0.25">
      <c r="A25" s="5"/>
      <c r="B25" s="5"/>
      <c r="C25" s="5"/>
      <c r="D25" s="7"/>
      <c r="E25" s="5"/>
      <c r="F25" s="5"/>
      <c r="G25" s="5"/>
      <c r="H25" s="5"/>
      <c r="I25" s="7"/>
      <c r="J25" s="7"/>
      <c r="K25" s="7"/>
      <c r="L25" s="7"/>
      <c r="M25" s="23"/>
    </row>
    <row r="26" spans="1:13" x14ac:dyDescent="0.25">
      <c r="A26" s="5"/>
      <c r="B26" s="5"/>
      <c r="C26" s="5"/>
      <c r="D26" s="7"/>
      <c r="E26" s="5"/>
      <c r="F26" s="5"/>
      <c r="G26" s="5"/>
      <c r="H26" s="5"/>
      <c r="I26" s="7"/>
      <c r="J26" s="7"/>
      <c r="K26" s="7"/>
      <c r="L26" s="7"/>
      <c r="M26" s="23"/>
    </row>
    <row r="27" spans="1:13" x14ac:dyDescent="0.25">
      <c r="A27" s="5"/>
      <c r="B27" s="5"/>
      <c r="C27" s="5"/>
      <c r="D27" s="7"/>
      <c r="E27" s="5"/>
      <c r="F27" s="5"/>
      <c r="G27" s="5"/>
      <c r="H27" s="5"/>
      <c r="I27" s="7"/>
      <c r="J27" s="7"/>
      <c r="K27" s="7"/>
      <c r="L27" s="7"/>
      <c r="M27" s="23"/>
    </row>
    <row r="28" spans="1:13" x14ac:dyDescent="0.25">
      <c r="A28" s="5"/>
      <c r="B28" s="5"/>
      <c r="C28" s="5"/>
      <c r="D28" s="7"/>
      <c r="E28" s="5"/>
      <c r="F28" s="5"/>
      <c r="G28" s="5"/>
      <c r="H28" s="5"/>
      <c r="I28" s="7"/>
      <c r="J28" s="7"/>
      <c r="K28" s="7"/>
      <c r="L28" s="7"/>
      <c r="M28" s="23"/>
    </row>
    <row r="29" spans="1:13" x14ac:dyDescent="0.25">
      <c r="A29" s="5"/>
      <c r="B29" s="5"/>
      <c r="C29" s="5"/>
      <c r="D29" s="7"/>
      <c r="E29" s="5"/>
      <c r="F29" s="5"/>
      <c r="G29" s="5"/>
      <c r="H29" s="5"/>
      <c r="I29" s="7"/>
      <c r="J29" s="7"/>
      <c r="K29" s="7"/>
      <c r="L29" s="7"/>
      <c r="M29" s="23"/>
    </row>
    <row r="30" spans="1:13" x14ac:dyDescent="0.25">
      <c r="A30" s="5"/>
      <c r="B30" s="5"/>
      <c r="C30" s="5"/>
      <c r="D30" s="7"/>
      <c r="E30" s="5"/>
      <c r="F30" s="5"/>
      <c r="G30" s="5"/>
      <c r="H30" s="5"/>
      <c r="I30" s="7"/>
      <c r="J30" s="7"/>
      <c r="K30" s="7"/>
      <c r="L30" s="7"/>
      <c r="M30" s="23"/>
    </row>
    <row r="31" spans="1:13" x14ac:dyDescent="0.25">
      <c r="A31" s="5"/>
      <c r="B31" s="5"/>
      <c r="C31" s="5"/>
      <c r="D31" s="7"/>
      <c r="E31" s="5"/>
      <c r="F31" s="5"/>
      <c r="G31" s="5"/>
      <c r="H31" s="5"/>
      <c r="I31" s="7"/>
      <c r="J31" s="7"/>
      <c r="K31" s="7"/>
      <c r="L31" s="7"/>
      <c r="M31" s="23"/>
    </row>
    <row r="32" spans="1:13" x14ac:dyDescent="0.25">
      <c r="A32" s="5"/>
      <c r="B32" s="5"/>
      <c r="C32" s="5"/>
      <c r="D32" s="7"/>
      <c r="E32" s="5"/>
      <c r="F32" s="5"/>
      <c r="G32" s="5"/>
      <c r="H32" s="5"/>
      <c r="I32" s="7"/>
      <c r="J32" s="7"/>
      <c r="K32" s="7"/>
      <c r="L32" s="7"/>
      <c r="M32" s="23"/>
    </row>
    <row r="33" spans="1:13" x14ac:dyDescent="0.25">
      <c r="A33" s="5"/>
      <c r="B33" s="5"/>
      <c r="C33" s="5"/>
      <c r="D33" s="7"/>
      <c r="E33" s="5"/>
      <c r="F33" s="5"/>
      <c r="G33" s="5"/>
      <c r="H33" s="5"/>
      <c r="I33" s="7"/>
      <c r="J33" s="7"/>
      <c r="K33" s="7"/>
      <c r="L33" s="7"/>
      <c r="M33" s="23"/>
    </row>
    <row r="34" spans="1:13" x14ac:dyDescent="0.25">
      <c r="A34" s="5"/>
      <c r="B34" s="5"/>
      <c r="C34" s="5"/>
      <c r="D34" s="7"/>
      <c r="E34" s="5"/>
      <c r="F34" s="5"/>
      <c r="G34" s="5"/>
      <c r="H34" s="5"/>
      <c r="I34" s="7"/>
      <c r="J34" s="7"/>
      <c r="K34" s="7"/>
      <c r="L34" s="7"/>
      <c r="M34" s="23"/>
    </row>
    <row r="35" spans="1:13" x14ac:dyDescent="0.25">
      <c r="A35" s="5"/>
      <c r="B35" s="5"/>
      <c r="C35" s="5"/>
      <c r="D35" s="7"/>
      <c r="E35" s="5"/>
      <c r="F35" s="5"/>
      <c r="G35" s="5"/>
      <c r="H35" s="5"/>
      <c r="I35" s="7"/>
      <c r="J35" s="7"/>
      <c r="K35" s="7"/>
      <c r="L35" s="7"/>
      <c r="M35" s="23"/>
    </row>
    <row r="36" spans="1:13" x14ac:dyDescent="0.25">
      <c r="A36" s="5"/>
      <c r="B36" s="5"/>
      <c r="C36" s="5"/>
      <c r="D36" s="7"/>
      <c r="E36" s="5"/>
      <c r="F36" s="5"/>
      <c r="G36" s="5"/>
      <c r="H36" s="5"/>
      <c r="I36" s="7"/>
      <c r="J36" s="7"/>
      <c r="K36" s="7"/>
      <c r="L36" s="7"/>
      <c r="M36" s="23"/>
    </row>
    <row r="37" spans="1:13" x14ac:dyDescent="0.25">
      <c r="A37" s="5"/>
      <c r="B37" s="5"/>
      <c r="C37" s="5"/>
      <c r="D37" s="7"/>
      <c r="E37" s="5"/>
      <c r="F37" s="5"/>
      <c r="G37" s="5"/>
      <c r="H37" s="5"/>
      <c r="I37" s="7"/>
      <c r="J37" s="7"/>
      <c r="K37" s="7"/>
      <c r="L37" s="7"/>
      <c r="M37" s="23"/>
    </row>
    <row r="38" spans="1:13" x14ac:dyDescent="0.25">
      <c r="A38" s="10"/>
      <c r="B38" s="10"/>
      <c r="C38" s="10"/>
      <c r="D38" s="12"/>
      <c r="E38" s="10"/>
      <c r="F38" s="10"/>
      <c r="G38" s="10"/>
      <c r="H38" s="10"/>
      <c r="I38" s="12"/>
      <c r="J38" s="12"/>
      <c r="K38" s="12"/>
      <c r="L38" s="12"/>
      <c r="M38" s="22"/>
    </row>
  </sheetData>
  <sheetProtection formatCells="0" selectLockedCells="1"/>
  <mergeCells count="4">
    <mergeCell ref="D11:F12"/>
    <mergeCell ref="H11:L12"/>
    <mergeCell ref="E4:I4"/>
    <mergeCell ref="A1:M1"/>
  </mergeCells>
  <printOptions horizontalCentered="1"/>
  <pageMargins left="0.41" right="0.39" top="0.56999999999999995" bottom="0.61" header="0.39" footer="0.35"/>
  <pageSetup orientation="landscape" horizontalDpi="300" r:id="rId1"/>
  <headerFooter alignWithMargins="0">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92929" r:id="rId4" name="Check Box 1">
              <controlPr locked="0" defaultSize="0" autoFill="0" autoLine="0" autoPict="0">
                <anchor moveWithCells="1">
                  <from>
                    <xdr:col>0</xdr:col>
                    <xdr:colOff>38100</xdr:colOff>
                    <xdr:row>0</xdr:row>
                    <xdr:rowOff>182880</xdr:rowOff>
                  </from>
                  <to>
                    <xdr:col>1</xdr:col>
                    <xdr:colOff>571500</xdr:colOff>
                    <xdr:row>1</xdr:row>
                    <xdr:rowOff>137160</xdr:rowOff>
                  </to>
                </anchor>
              </controlPr>
            </control>
          </mc:Choice>
        </mc:AlternateContent>
        <mc:AlternateContent xmlns:mc="http://schemas.openxmlformats.org/markup-compatibility/2006">
          <mc:Choice Requires="x14">
            <control shapeId="892930" r:id="rId5" name="Check Box 2">
              <controlPr locked="0" defaultSize="0" autoFill="0" autoLine="0" autoPict="0">
                <anchor moveWithCells="1">
                  <from>
                    <xdr:col>1</xdr:col>
                    <xdr:colOff>388620</xdr:colOff>
                    <xdr:row>0</xdr:row>
                    <xdr:rowOff>182880</xdr:rowOff>
                  </from>
                  <to>
                    <xdr:col>3</xdr:col>
                    <xdr:colOff>0</xdr:colOff>
                    <xdr:row>1</xdr:row>
                    <xdr:rowOff>137160</xdr:rowOff>
                  </to>
                </anchor>
              </controlPr>
            </control>
          </mc:Choice>
        </mc:AlternateContent>
        <mc:AlternateContent xmlns:mc="http://schemas.openxmlformats.org/markup-compatibility/2006">
          <mc:Choice Requires="x14">
            <control shapeId="892931" r:id="rId6" name="Check Box 3">
              <controlPr locked="0" defaultSize="0" autoFill="0" autoLine="0" autoPict="0">
                <anchor moveWithCells="1">
                  <from>
                    <xdr:col>2</xdr:col>
                    <xdr:colOff>518160</xdr:colOff>
                    <xdr:row>0</xdr:row>
                    <xdr:rowOff>182880</xdr:rowOff>
                  </from>
                  <to>
                    <xdr:col>5</xdr:col>
                    <xdr:colOff>228600</xdr:colOff>
                    <xdr:row>1</xdr:row>
                    <xdr:rowOff>137160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tint="0.34998626667073579"/>
  </sheetPr>
  <dimension ref="B1:O69"/>
  <sheetViews>
    <sheetView showGridLines="0" workbookViewId="0">
      <selection activeCell="O32" sqref="O32"/>
    </sheetView>
  </sheetViews>
  <sheetFormatPr defaultColWidth="9.109375" defaultRowHeight="13.2" x14ac:dyDescent="0.25"/>
  <cols>
    <col min="1" max="1" width="1.88671875" style="31" customWidth="1"/>
    <col min="2" max="4" width="9.109375" style="31"/>
    <col min="5" max="5" width="31.33203125" style="31" customWidth="1"/>
    <col min="6" max="9" width="9.109375" style="31"/>
    <col min="10" max="10" width="26.33203125" style="31" customWidth="1"/>
    <col min="11" max="16384" width="9.109375" style="31"/>
  </cols>
  <sheetData>
    <row r="1" spans="2:15" ht="30" x14ac:dyDescent="0.5">
      <c r="B1" s="397"/>
      <c r="C1" s="398" t="s">
        <v>339</v>
      </c>
      <c r="D1" s="397"/>
      <c r="E1" s="397"/>
      <c r="F1" s="397"/>
      <c r="G1" s="397"/>
      <c r="H1" s="397"/>
      <c r="I1" s="397"/>
      <c r="J1" s="397"/>
    </row>
    <row r="2" spans="2:15" x14ac:dyDescent="0.25">
      <c r="B2" s="397"/>
      <c r="C2" s="397"/>
      <c r="D2" s="397"/>
      <c r="E2" s="397"/>
      <c r="F2" s="397"/>
      <c r="G2" s="397"/>
      <c r="H2" s="397"/>
      <c r="I2" s="397"/>
      <c r="J2" s="397"/>
    </row>
    <row r="3" spans="2:15" ht="20.399999999999999" x14ac:dyDescent="0.35">
      <c r="B3" s="399" t="s">
        <v>273</v>
      </c>
      <c r="C3" s="400" t="s">
        <v>405</v>
      </c>
      <c r="D3" s="401"/>
      <c r="E3" s="401"/>
      <c r="F3" s="401"/>
      <c r="G3" s="401"/>
      <c r="H3" s="401"/>
      <c r="I3" s="401"/>
      <c r="J3" s="401"/>
      <c r="K3" s="274"/>
      <c r="L3" s="274"/>
      <c r="M3" s="274"/>
      <c r="N3" s="274"/>
      <c r="O3" s="274"/>
    </row>
    <row r="4" spans="2:15" ht="20.399999999999999" x14ac:dyDescent="0.35">
      <c r="B4" s="399" t="s">
        <v>273</v>
      </c>
      <c r="C4" s="400" t="s">
        <v>340</v>
      </c>
      <c r="D4" s="401"/>
      <c r="E4" s="401"/>
      <c r="F4" s="401"/>
      <c r="G4" s="401"/>
      <c r="H4" s="401"/>
      <c r="I4" s="401"/>
      <c r="J4" s="401"/>
      <c r="K4" s="274"/>
      <c r="L4" s="274"/>
      <c r="M4" s="274"/>
      <c r="N4" s="274"/>
      <c r="O4" s="274"/>
    </row>
    <row r="5" spans="2:15" x14ac:dyDescent="0.25">
      <c r="B5" s="397"/>
      <c r="C5" s="397"/>
      <c r="D5" s="397"/>
      <c r="E5" s="397"/>
      <c r="F5" s="397"/>
      <c r="G5" s="397"/>
      <c r="H5" s="397"/>
      <c r="I5" s="397"/>
      <c r="J5" s="397"/>
    </row>
    <row r="16" spans="2:15" ht="13.8" thickBot="1" x14ac:dyDescent="0.3">
      <c r="B16" s="397"/>
      <c r="C16" s="397"/>
      <c r="D16" s="397"/>
      <c r="E16" s="397"/>
      <c r="F16" s="397"/>
      <c r="G16" s="397"/>
      <c r="H16" s="397"/>
      <c r="I16" s="397"/>
      <c r="J16" s="397"/>
    </row>
    <row r="17" spans="2:10" ht="15" customHeight="1" x14ac:dyDescent="0.25">
      <c r="B17" s="787" t="s">
        <v>341</v>
      </c>
      <c r="C17" s="788"/>
      <c r="D17" s="788"/>
      <c r="E17" s="788"/>
      <c r="F17" s="788"/>
      <c r="G17" s="788"/>
      <c r="H17" s="788"/>
      <c r="I17" s="788"/>
      <c r="J17" s="789"/>
    </row>
    <row r="18" spans="2:10" ht="15" customHeight="1" thickBot="1" x14ac:dyDescent="0.3">
      <c r="B18" s="790"/>
      <c r="C18" s="791"/>
      <c r="D18" s="791"/>
      <c r="E18" s="791"/>
      <c r="F18" s="791"/>
      <c r="G18" s="791"/>
      <c r="H18" s="791"/>
      <c r="I18" s="791"/>
      <c r="J18" s="792"/>
    </row>
    <row r="19" spans="2:10" ht="27" thickBot="1" x14ac:dyDescent="0.3">
      <c r="B19" s="395" t="s">
        <v>342</v>
      </c>
      <c r="C19" s="395" t="s">
        <v>343</v>
      </c>
      <c r="D19" s="793" t="s">
        <v>344</v>
      </c>
      <c r="E19" s="794"/>
      <c r="F19" s="396" t="s">
        <v>345</v>
      </c>
      <c r="G19" s="396" t="s">
        <v>346</v>
      </c>
      <c r="H19" s="795" t="s">
        <v>306</v>
      </c>
      <c r="I19" s="796"/>
      <c r="J19" s="797"/>
    </row>
    <row r="20" spans="2:10" x14ac:dyDescent="0.25">
      <c r="B20" s="275"/>
      <c r="C20" s="276"/>
      <c r="D20" s="798"/>
      <c r="E20" s="799"/>
      <c r="F20" s="277"/>
      <c r="G20" s="277"/>
      <c r="H20" s="800"/>
      <c r="I20" s="800"/>
      <c r="J20" s="801"/>
    </row>
    <row r="21" spans="2:10" x14ac:dyDescent="0.25">
      <c r="B21" s="278"/>
      <c r="C21" s="279"/>
      <c r="D21" s="783"/>
      <c r="E21" s="784"/>
      <c r="F21" s="280"/>
      <c r="G21" s="280"/>
      <c r="H21" s="785"/>
      <c r="I21" s="785"/>
      <c r="J21" s="786"/>
    </row>
    <row r="22" spans="2:10" x14ac:dyDescent="0.25">
      <c r="B22" s="278"/>
      <c r="C22" s="279"/>
      <c r="D22" s="802"/>
      <c r="E22" s="803"/>
      <c r="F22" s="281"/>
      <c r="G22" s="281"/>
      <c r="H22" s="804"/>
      <c r="I22" s="804"/>
      <c r="J22" s="805"/>
    </row>
    <row r="23" spans="2:10" x14ac:dyDescent="0.25">
      <c r="B23" s="278"/>
      <c r="C23" s="279"/>
      <c r="D23" s="783"/>
      <c r="E23" s="784"/>
      <c r="F23" s="280"/>
      <c r="G23" s="280"/>
      <c r="H23" s="785"/>
      <c r="I23" s="785"/>
      <c r="J23" s="786"/>
    </row>
    <row r="24" spans="2:10" x14ac:dyDescent="0.25">
      <c r="B24" s="278"/>
      <c r="C24" s="279"/>
      <c r="D24" s="802"/>
      <c r="E24" s="803"/>
      <c r="F24" s="281"/>
      <c r="G24" s="281"/>
      <c r="H24" s="806"/>
      <c r="I24" s="806"/>
      <c r="J24" s="807"/>
    </row>
    <row r="25" spans="2:10" x14ac:dyDescent="0.25">
      <c r="B25" s="278"/>
      <c r="C25" s="279"/>
      <c r="D25" s="783"/>
      <c r="E25" s="784"/>
      <c r="F25" s="280"/>
      <c r="G25" s="280"/>
      <c r="H25" s="808"/>
      <c r="I25" s="808"/>
      <c r="J25" s="809"/>
    </row>
    <row r="26" spans="2:10" x14ac:dyDescent="0.25">
      <c r="B26" s="278"/>
      <c r="C26" s="279"/>
      <c r="D26" s="802"/>
      <c r="E26" s="803"/>
      <c r="F26" s="281"/>
      <c r="G26" s="281"/>
      <c r="H26" s="806"/>
      <c r="I26" s="806"/>
      <c r="J26" s="807"/>
    </row>
    <row r="27" spans="2:10" x14ac:dyDescent="0.25">
      <c r="B27" s="278"/>
      <c r="C27" s="279"/>
      <c r="D27" s="783"/>
      <c r="E27" s="784"/>
      <c r="F27" s="280"/>
      <c r="G27" s="280"/>
      <c r="H27" s="808"/>
      <c r="I27" s="808"/>
      <c r="J27" s="809"/>
    </row>
    <row r="28" spans="2:10" x14ac:dyDescent="0.25">
      <c r="B28" s="278"/>
      <c r="C28" s="279"/>
      <c r="D28" s="802"/>
      <c r="E28" s="803"/>
      <c r="F28" s="281"/>
      <c r="G28" s="281"/>
      <c r="H28" s="806"/>
      <c r="I28" s="806"/>
      <c r="J28" s="807"/>
    </row>
    <row r="29" spans="2:10" x14ac:dyDescent="0.25">
      <c r="B29" s="278"/>
      <c r="C29" s="279"/>
      <c r="D29" s="783"/>
      <c r="E29" s="784"/>
      <c r="F29" s="280"/>
      <c r="G29" s="280"/>
      <c r="H29" s="808"/>
      <c r="I29" s="808"/>
      <c r="J29" s="809"/>
    </row>
    <row r="30" spans="2:10" x14ac:dyDescent="0.25">
      <c r="B30" s="278"/>
      <c r="C30" s="279"/>
      <c r="D30" s="802"/>
      <c r="E30" s="803"/>
      <c r="F30" s="281"/>
      <c r="G30" s="281"/>
      <c r="H30" s="806"/>
      <c r="I30" s="806"/>
      <c r="J30" s="807"/>
    </row>
    <row r="31" spans="2:10" x14ac:dyDescent="0.25">
      <c r="B31" s="278"/>
      <c r="C31" s="279"/>
      <c r="D31" s="783"/>
      <c r="E31" s="784"/>
      <c r="F31" s="280"/>
      <c r="G31" s="280"/>
      <c r="H31" s="808"/>
      <c r="I31" s="808"/>
      <c r="J31" s="809"/>
    </row>
    <row r="32" spans="2:10" x14ac:dyDescent="0.25">
      <c r="B32" s="278"/>
      <c r="C32" s="279"/>
      <c r="D32" s="802"/>
      <c r="E32" s="803"/>
      <c r="F32" s="281"/>
      <c r="G32" s="281"/>
      <c r="H32" s="806"/>
      <c r="I32" s="806"/>
      <c r="J32" s="807"/>
    </row>
    <row r="33" spans="2:10" x14ac:dyDescent="0.25">
      <c r="B33" s="278"/>
      <c r="C33" s="279"/>
      <c r="D33" s="783"/>
      <c r="E33" s="784"/>
      <c r="F33" s="280"/>
      <c r="G33" s="280"/>
      <c r="H33" s="808"/>
      <c r="I33" s="808"/>
      <c r="J33" s="809"/>
    </row>
    <row r="34" spans="2:10" x14ac:dyDescent="0.25">
      <c r="B34" s="278"/>
      <c r="C34" s="279"/>
      <c r="D34" s="802"/>
      <c r="E34" s="803"/>
      <c r="F34" s="281"/>
      <c r="G34" s="281"/>
      <c r="H34" s="806"/>
      <c r="I34" s="806"/>
      <c r="J34" s="807"/>
    </row>
    <row r="35" spans="2:10" x14ac:dyDescent="0.25">
      <c r="B35" s="278"/>
      <c r="C35" s="279"/>
      <c r="D35" s="783"/>
      <c r="E35" s="784"/>
      <c r="F35" s="280"/>
      <c r="G35" s="280"/>
      <c r="H35" s="808"/>
      <c r="I35" s="808"/>
      <c r="J35" s="809"/>
    </row>
    <row r="36" spans="2:10" x14ac:dyDescent="0.25">
      <c r="B36" s="278"/>
      <c r="C36" s="279"/>
      <c r="D36" s="802"/>
      <c r="E36" s="803"/>
      <c r="F36" s="281"/>
      <c r="G36" s="281"/>
      <c r="H36" s="806"/>
      <c r="I36" s="806"/>
      <c r="J36" s="807"/>
    </row>
    <row r="37" spans="2:10" x14ac:dyDescent="0.25">
      <c r="B37" s="278"/>
      <c r="C37" s="279"/>
      <c r="D37" s="783"/>
      <c r="E37" s="784"/>
      <c r="F37" s="280"/>
      <c r="G37" s="280"/>
      <c r="H37" s="808"/>
      <c r="I37" s="808"/>
      <c r="J37" s="809"/>
    </row>
    <row r="38" spans="2:10" x14ac:dyDescent="0.25">
      <c r="B38" s="278"/>
      <c r="C38" s="279"/>
      <c r="D38" s="802"/>
      <c r="E38" s="803"/>
      <c r="F38" s="280"/>
      <c r="G38" s="280"/>
      <c r="H38" s="808"/>
      <c r="I38" s="808"/>
      <c r="J38" s="809"/>
    </row>
    <row r="39" spans="2:10" ht="13.8" thickBot="1" x14ac:dyDescent="0.3">
      <c r="B39" s="282"/>
      <c r="C39" s="283"/>
      <c r="D39" s="810"/>
      <c r="E39" s="811"/>
      <c r="F39" s="284"/>
      <c r="G39" s="284"/>
      <c r="H39" s="812"/>
      <c r="I39" s="812"/>
      <c r="J39" s="813"/>
    </row>
    <row r="68" spans="3:3" x14ac:dyDescent="0.25">
      <c r="C68" s="191" t="s">
        <v>288</v>
      </c>
    </row>
    <row r="69" spans="3:3" x14ac:dyDescent="0.25">
      <c r="C69" s="191" t="s">
        <v>330</v>
      </c>
    </row>
  </sheetData>
  <sheetProtection selectLockedCells="1"/>
  <mergeCells count="43">
    <mergeCell ref="D37:E37"/>
    <mergeCell ref="H37:J37"/>
    <mergeCell ref="D38:E38"/>
    <mergeCell ref="H38:J38"/>
    <mergeCell ref="D39:E39"/>
    <mergeCell ref="H39:J39"/>
    <mergeCell ref="D34:E34"/>
    <mergeCell ref="H34:J34"/>
    <mergeCell ref="D35:E35"/>
    <mergeCell ref="H35:J35"/>
    <mergeCell ref="D36:E36"/>
    <mergeCell ref="H36:J36"/>
    <mergeCell ref="D31:E31"/>
    <mergeCell ref="H31:J31"/>
    <mergeCell ref="D32:E32"/>
    <mergeCell ref="H32:J32"/>
    <mergeCell ref="D33:E33"/>
    <mergeCell ref="H33:J33"/>
    <mergeCell ref="D28:E28"/>
    <mergeCell ref="H28:J28"/>
    <mergeCell ref="D29:E29"/>
    <mergeCell ref="H29:J29"/>
    <mergeCell ref="D30:E30"/>
    <mergeCell ref="H30:J30"/>
    <mergeCell ref="D25:E25"/>
    <mergeCell ref="H25:J25"/>
    <mergeCell ref="D26:E26"/>
    <mergeCell ref="H26:J26"/>
    <mergeCell ref="D27:E27"/>
    <mergeCell ref="H27:J27"/>
    <mergeCell ref="D22:E22"/>
    <mergeCell ref="H22:J22"/>
    <mergeCell ref="D23:E23"/>
    <mergeCell ref="H23:J23"/>
    <mergeCell ref="D24:E24"/>
    <mergeCell ref="H24:J24"/>
    <mergeCell ref="D21:E21"/>
    <mergeCell ref="H21:J21"/>
    <mergeCell ref="B17:J18"/>
    <mergeCell ref="D19:E19"/>
    <mergeCell ref="H19:J19"/>
    <mergeCell ref="D20:E20"/>
    <mergeCell ref="H20:J20"/>
  </mergeCells>
  <pageMargins left="0.7" right="0.7"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B1E55DB47782A42BAA290B026DEB47D" ma:contentTypeVersion="" ma:contentTypeDescription="Create a new document." ma:contentTypeScope="" ma:versionID="9493a0565259584a27f698349bc3eb61">
  <xsd:schema xmlns:xsd="http://www.w3.org/2001/XMLSchema" xmlns:xs="http://www.w3.org/2001/XMLSchema" xmlns:p="http://schemas.microsoft.com/office/2006/metadata/properties" xmlns:ns2="1c56d491-b7b3-4bb0-a6ac-2a13faa3e237" xmlns:ns3="a60ad8e4-e49d-44b6-b573-2fd2315c152f" xmlns:ns4="b7262135-7972-4aa8-9af9-ec4373ced66a" targetNamespace="http://schemas.microsoft.com/office/2006/metadata/properties" ma:root="true" ma:fieldsID="5b415520f48d36d1770fd03348ce2315" ns2:_="" ns3:_="" ns4:_="">
    <xsd:import namespace="1c56d491-b7b3-4bb0-a6ac-2a13faa3e237"/>
    <xsd:import namespace="a60ad8e4-e49d-44b6-b573-2fd2315c152f"/>
    <xsd:import namespace="b7262135-7972-4aa8-9af9-ec4373ced66a"/>
    <xsd:element name="properties">
      <xsd:complexType>
        <xsd:sequence>
          <xsd:element name="documentManagement">
            <xsd:complexType>
              <xsd:all>
                <xsd:element ref="ns2:ADocControlNumber"/>
                <xsd:element ref="ns2:ADocDocNumber"/>
                <xsd:element ref="ns2:ADocRevision"/>
                <xsd:element ref="ns2:ADocReleaseDate"/>
                <xsd:element ref="ns2:ADocLocation"/>
                <xsd:element ref="ns2:ADocProcessArea"/>
                <xsd:element ref="ns2:ADocSubArea" minOccurs="0"/>
                <xsd:element ref="ns2:ADocDocumentType"/>
                <xsd:element ref="ns2:ADocManagementSystem"/>
                <xsd:element ref="ns2:ADocChangeReason"/>
                <xsd:element ref="ns2:ADocDescription"/>
                <xsd:element ref="ns2:ADocDistributionList"/>
                <xsd:element ref="ns2:ADocTrainingList" minOccurs="0"/>
                <xsd:element ref="ns2:ADocChangeType"/>
                <xsd:element ref="ns2:ADocBaseControlNumber" minOccurs="0"/>
                <xsd:element ref="ns2:ADocWFID" minOccurs="0"/>
                <xsd:element ref="ns2:ADocReleaseStatus"/>
                <xsd:element ref="ns2:ADocPreparrer" minOccurs="0"/>
                <xsd:element ref="ns2:SharedWithUsers" minOccurs="0"/>
                <xsd:element ref="ns2:SharedWithDetails" minOccurs="0"/>
                <xsd:element ref="ns3:Applicability" minOccurs="0"/>
                <xsd:element ref="ns4:MediaServiceMetadata" minOccurs="0"/>
                <xsd:element ref="ns4:MediaServiceFastMetadata" minOccurs="0"/>
                <xsd:element ref="ns4:Obsolete_x0020_Document_x0020_Workflow"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56d491-b7b3-4bb0-a6ac-2a13faa3e237" elementFormDefault="qualified">
    <xsd:import namespace="http://schemas.microsoft.com/office/2006/documentManagement/types"/>
    <xsd:import namespace="http://schemas.microsoft.com/office/infopath/2007/PartnerControls"/>
    <xsd:element name="ADocControlNumber" ma:index="2" ma:displayName="Control Number" ma:description="" ma:indexed="true" ma:internalName="ADocControlNumber">
      <xsd:simpleType>
        <xsd:restriction base="dms:Text"/>
      </xsd:simpleType>
    </xsd:element>
    <xsd:element name="ADocDocNumber" ma:index="3" ma:displayName="Document Number" ma:description="" ma:indexed="true" ma:internalName="ADocDocNumber">
      <xsd:simpleType>
        <xsd:restriction base="dms:Text"/>
      </xsd:simpleType>
    </xsd:element>
    <xsd:element name="ADocRevision" ma:index="4" ma:displayName="Document Revision" ma:description="" ma:internalName="ADocRevision">
      <xsd:simpleType>
        <xsd:restriction base="dms:Text"/>
      </xsd:simpleType>
    </xsd:element>
    <xsd:element name="ADocReleaseDate" ma:index="5" ma:displayName="Release Date" ma:description="" ma:format="DateOnly" ma:indexed="true" ma:internalName="ADocReleaseDate">
      <xsd:simpleType>
        <xsd:restriction base="dms:DateTime"/>
      </xsd:simpleType>
    </xsd:element>
    <xsd:element name="ADocLocation" ma:index="6" ma:displayName="Location" ma:default="GlobalQA" ma:description="" ma:internalName="ADocLocation">
      <xsd:simpleType>
        <xsd:restriction base="dms:Text">
          <xsd:maxLength value="255"/>
        </xsd:restriction>
      </xsd:simpleType>
    </xsd:element>
    <xsd:element name="ADocProcessArea" ma:index="7" ma:displayName="Process / Area" ma:default="Quality Management" ma:description="" ma:format="Dropdown" ma:indexed="true" ma:internalName="ADocProcessArea">
      <xsd:simpleType>
        <xsd:restriction base="dms:Choice">
          <xsd:enumeration value="Quality Management"/>
        </xsd:restriction>
      </xsd:simpleType>
    </xsd:element>
    <xsd:element name="ADocSubArea" ma:index="8" nillable="true" ma:displayName="Sub Area" ma:description="" ma:format="Dropdown" ma:indexed="true" ma:internalName="ADocSubArea">
      <xsd:simpleType>
        <xsd:restriction base="dms:Choice">
          <xsd:enumeration value="Internal Audits"/>
          <xsd:enumeration value="Metrics"/>
          <xsd:enumeration value="PPAP"/>
          <xsd:enumeration value="Management Review"/>
          <xsd:enumeration value="Supplier Quality"/>
          <xsd:enumeration value="Documented Information"/>
          <xsd:enumeration value="Nonconforming Material"/>
          <xsd:enumeration value="Major Disruption Escalation Process"/>
          <xsd:enumeration value="Corrective  Action"/>
          <xsd:enumeration value="Deviation"/>
          <xsd:enumeration value="Workmanship Standards"/>
          <xsd:enumeration value="Site Management  Rep"/>
        </xsd:restriction>
      </xsd:simpleType>
    </xsd:element>
    <xsd:element name="ADocDocumentType" ma:index="9" ma:displayName="Document Type" ma:description="" ma:format="Dropdown" ma:indexed="true" ma:internalName="ADocDocumentType">
      <xsd:simpleType>
        <xsd:restriction base="dms:Choice">
          <xsd:enumeration value="Form"/>
          <xsd:enumeration value="Operating Procedure"/>
          <xsd:enumeration value="Quality Manual"/>
          <xsd:enumeration value="Data Report"/>
          <xsd:enumeration value="Standard  Work"/>
          <xsd:enumeration value="Training"/>
          <xsd:enumeration value="Work Instruction"/>
        </xsd:restriction>
      </xsd:simpleType>
    </xsd:element>
    <xsd:element name="ADocManagementSystem" ma:index="10" ma:displayName="Management System" ma:default="ISO9001" ma:description="" ma:format="Dropdown" ma:internalName="ADocManagementSystem">
      <xsd:simpleType>
        <xsd:restriction base="dms:Choice">
          <xsd:enumeration value="ISO9001"/>
        </xsd:restriction>
      </xsd:simpleType>
    </xsd:element>
    <xsd:element name="ADocChangeReason" ma:index="11" ma:displayName="Change Reason" ma:description="" ma:format="Dropdown" ma:internalName="ADocChangeReason">
      <xsd:simpleType>
        <xsd:restriction base="dms:Choice">
          <xsd:enumeration value="Additional Information"/>
          <xsd:enumeration value="Change in Method or Procedure"/>
          <xsd:enumeration value="Change in Process"/>
          <xsd:enumeration value="Change in Standard"/>
          <xsd:enumeration value="Correction: Entry Error"/>
          <xsd:enumeration value="Correction: Method/Procedure"/>
          <xsd:enumeration value="Correction: Spelling/Grammar"/>
          <xsd:enumeration value="Documentation Improvement"/>
          <xsd:enumeration value="New Document"/>
        </xsd:restriction>
      </xsd:simpleType>
    </xsd:element>
    <xsd:element name="ADocDescription" ma:index="12" ma:displayName="Change Description" ma:description="" ma:internalName="ADocDescription">
      <xsd:simpleType>
        <xsd:restriction base="dms:Note"/>
      </xsd:simpleType>
    </xsd:element>
    <xsd:element name="ADocDistributionList" ma:index="13" ma:displayName="Electronic Notification List" ma:description="" ma:SearchPeopleOnly="false" ma:SharePointGroup="0" ma:internalName="ADocDistributionList" ma:showField="ImnNam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ADocTrainingList" ma:index="14" nillable="true" ma:displayName="Training List" ma:internalName="ADocTrainingList">
      <xsd:simpleType>
        <xsd:restriction base="dms:Note">
          <xsd:maxLength value="255"/>
        </xsd:restriction>
      </xsd:simpleType>
    </xsd:element>
    <xsd:element name="ADocChangeType" ma:index="15" ma:displayName="Change Type" ma:description="" ma:format="RadioButtons" ma:internalName="ADocChangeType">
      <xsd:simpleType>
        <xsd:restriction base="dms:Choice">
          <xsd:enumeration value="New document"/>
          <xsd:enumeration value="New revision of existing document"/>
        </xsd:restriction>
      </xsd:simpleType>
    </xsd:element>
    <xsd:element name="ADocBaseControlNumber" ma:index="16" nillable="true" ma:displayName="Base Control Number" ma:description="" ma:internalName="ADocBaseControlNumber">
      <xsd:simpleType>
        <xsd:restriction base="dms:Text"/>
      </xsd:simpleType>
    </xsd:element>
    <xsd:element name="ADocWFID" ma:index="17" nillable="true" ma:displayName="Workflow ID" ma:description="" ma:internalName="ADocWFID">
      <xsd:simpleType>
        <xsd:restriction base="dms:Text"/>
      </xsd:simpleType>
    </xsd:element>
    <xsd:element name="ADocReleaseStatus" ma:index="18" ma:displayName="Release Status" ma:default="Draft" ma:description="" ma:format="Dropdown" ma:internalName="ADocReleaseStatus">
      <xsd:simpleType>
        <xsd:restriction base="dms:Choice">
          <xsd:enumeration value="Draft"/>
          <xsd:enumeration value="Reviewing"/>
          <xsd:enumeration value="Released"/>
          <xsd:enumeration value="Obsolete"/>
        </xsd:restriction>
      </xsd:simpleType>
    </xsd:element>
    <xsd:element name="ADocPreparrer" ma:index="19" nillable="true" ma:displayName="Document Originator" ma:description="" ma:internalName="ADocPreparrer">
      <xsd:simpleType>
        <xsd:restriction base="dms:Text">
          <xsd:maxLength value="255"/>
        </xsd:restriction>
      </xsd:simple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60ad8e4-e49d-44b6-b573-2fd2315c152f" elementFormDefault="qualified">
    <xsd:import namespace="http://schemas.microsoft.com/office/2006/documentManagement/types"/>
    <xsd:import namespace="http://schemas.microsoft.com/office/infopath/2007/PartnerControls"/>
    <xsd:element name="Applicability" ma:index="28" nillable="true" ma:displayName="Applicability" ma:format="Dropdown" ma:internalName="Applicability">
      <xsd:simpleType>
        <xsd:restriction base="dms:Choice">
          <xsd:enumeration value="Global"/>
          <xsd:enumeration value="Americas"/>
          <xsd:enumeration value="EMEIA"/>
          <xsd:enumeration value="APAC"/>
        </xsd:restriction>
      </xsd:simpleType>
    </xsd:element>
  </xsd:schema>
  <xsd:schema xmlns:xsd="http://www.w3.org/2001/XMLSchema" xmlns:xs="http://www.w3.org/2001/XMLSchema" xmlns:dms="http://schemas.microsoft.com/office/2006/documentManagement/types" xmlns:pc="http://schemas.microsoft.com/office/infopath/2007/PartnerControls" targetNamespace="b7262135-7972-4aa8-9af9-ec4373ced66a" elementFormDefault="qualified">
    <xsd:import namespace="http://schemas.microsoft.com/office/2006/documentManagement/types"/>
    <xsd:import namespace="http://schemas.microsoft.com/office/infopath/2007/PartnerControls"/>
    <xsd:element name="MediaServiceMetadata" ma:index="29" nillable="true" ma:displayName="MediaServiceMetadata" ma:description="" ma:hidden="true" ma:internalName="MediaServiceMetadata" ma:readOnly="true">
      <xsd:simpleType>
        <xsd:restriction base="dms:Note"/>
      </xsd:simpleType>
    </xsd:element>
    <xsd:element name="MediaServiceFastMetadata" ma:index="30" nillable="true" ma:displayName="MediaServiceFastMetadata" ma:description="" ma:hidden="true" ma:internalName="MediaServiceFastMetadata" ma:readOnly="true">
      <xsd:simpleType>
        <xsd:restriction base="dms:Note"/>
      </xsd:simpleType>
    </xsd:element>
    <xsd:element name="Obsolete_x0020_Document_x0020_Workflow" ma:index="31" nillable="true" ma:displayName="Obsolete Document Workflow" ma:internalName="Obsolete_x0020_Document_x0020_Workflow">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DocDistributionList xmlns="1c56d491-b7b3-4bb0-a6ac-2a13faa3e237">
      <UserInfo>
        <DisplayName>i:0#.f|membership|dgoldsby@allegion.com,#i:0#.f|membership|dgoldsby@allegion.com,#Dale.Goldsby@allegion.com,#,#Goldsby, Dale F,#,#OP Supplier Quality,#Manager Supplier Q&amp;D III</DisplayName>
        <AccountId>848</AccountId>
        <AccountType/>
      </UserInfo>
    </ADocDistributionList>
    <ADocBaseControlNumber xmlns="1c56d491-b7b3-4bb0-a6ac-2a13faa3e237">GDC-QF-004-A</ADocBaseControlNumber>
    <ADocDocNumber xmlns="1c56d491-b7b3-4bb0-a6ac-2a13faa3e237">GDC-QF-004</ADocDocNumber>
    <ADocManagementSystem xmlns="1c56d491-b7b3-4bb0-a6ac-2a13faa3e237">ISO9001</ADocManagementSystem>
    <ADocDescription xmlns="1c56d491-b7b3-4bb0-a6ac-2a13faa3e237">Make document compatible with GDC QF 003 PPAP workbook</ADocDescription>
    <ADocControlNumber xmlns="1c56d491-b7b3-4bb0-a6ac-2a13faa3e237">GDC-QF-004-B</ADocControlNumber>
    <ADocChangeReason xmlns="1c56d491-b7b3-4bb0-a6ac-2a13faa3e237">Documentation Improvement</ADocChangeReason>
    <ADocReleaseStatus xmlns="1c56d491-b7b3-4bb0-a6ac-2a13faa3e237">Released</ADocReleaseStatus>
    <ADocPreparrer xmlns="1c56d491-b7b3-4bb0-a6ac-2a13faa3e237">Meiring, Debra</ADocPreparrer>
    <Applicability xmlns="a60ad8e4-e49d-44b6-b573-2fd2315c152f">Global</Applicability>
    <ADocProcessArea xmlns="1c56d491-b7b3-4bb0-a6ac-2a13faa3e237">Quality Management</ADocProcessArea>
    <ADocChangeType xmlns="1c56d491-b7b3-4bb0-a6ac-2a13faa3e237">New revision of existing document</ADocChangeType>
    <ADocRevision xmlns="1c56d491-b7b3-4bb0-a6ac-2a13faa3e237">B</ADocRevision>
    <ADocLocation xmlns="1c56d491-b7b3-4bb0-a6ac-2a13faa3e237">GlobalQA</ADocLocation>
    <ADocReleaseDate xmlns="1c56d491-b7b3-4bb0-a6ac-2a13faa3e237">2017-11-07T08:00:00+00:00</ADocReleaseDate>
    <ADocSubArea xmlns="1c56d491-b7b3-4bb0-a6ac-2a13faa3e237">PPAP</ADocSubArea>
    <ADocTrainingList xmlns="1c56d491-b7b3-4bb0-a6ac-2a13faa3e237" xsi:nil="true"/>
    <ADocDocumentType xmlns="1c56d491-b7b3-4bb0-a6ac-2a13faa3e237">Form</ADocDocumentType>
    <ADocWFID xmlns="1c56d491-b7b3-4bb0-a6ac-2a13faa3e237">0324f9ed-a0f4-4699-bf9d-ebe0cbf493b2</ADocWFID>
    <Obsolete_x0020_Document_x0020_Workflow xmlns="b7262135-7972-4aa8-9af9-ec4373ced66a">
      <Url xsi:nil="true"/>
      <Description xsi:nil="true"/>
    </Obsolete_x0020_Document_x0020_Workflow>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5599FB-6C32-4593-8C0B-2390B3E18FFF}"/>
</file>

<file path=customXml/itemProps2.xml><?xml version="1.0" encoding="utf-8"?>
<ds:datastoreItem xmlns:ds="http://schemas.openxmlformats.org/officeDocument/2006/customXml" ds:itemID="{01207B54-BD0C-4200-8A41-9E94C039B921}">
  <ds:schemaRefs>
    <ds:schemaRef ds:uri="http://schemas.microsoft.com/office/2006/documentManagement/types"/>
    <ds:schemaRef ds:uri="82f26cc8-b2f4-4d0d-8929-e89067434dfe"/>
    <ds:schemaRef ds:uri="http://purl.org/dc/elements/1.1/"/>
    <ds:schemaRef ds:uri="http://purl.org/dc/terms/"/>
    <ds:schemaRef ds:uri="http://www.w3.org/XML/1998/namespace"/>
    <ds:schemaRef ds:uri="http://purl.org/dc/dcmityp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B2746F5E-8411-4D17-80FC-61159D767C0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17</vt:i4>
      </vt:variant>
    </vt:vector>
  </HeadingPairs>
  <TitlesOfParts>
    <vt:vector size="47" baseType="lpstr">
      <vt:lpstr>Title Page</vt:lpstr>
      <vt:lpstr>Default PPAP Matrix</vt:lpstr>
      <vt:lpstr>PPAP Submission Requirements</vt:lpstr>
      <vt:lpstr>PPAP Deliverables &amp; Instruction</vt:lpstr>
      <vt:lpstr>4. DFMEA</vt:lpstr>
      <vt:lpstr>5. Flow Process Chart</vt:lpstr>
      <vt:lpstr>6. PFMEA</vt:lpstr>
      <vt:lpstr>7. Control Plan</vt:lpstr>
      <vt:lpstr>8. MSA</vt:lpstr>
      <vt:lpstr>9. Dimensional Results (VEND)</vt:lpstr>
      <vt:lpstr>9. Dimensional  Results (ALLEG)</vt:lpstr>
      <vt:lpstr>10a. Material Test Results</vt:lpstr>
      <vt:lpstr>10b. Performance Test Results</vt:lpstr>
      <vt:lpstr>11. Initial Process Capability</vt:lpstr>
      <vt:lpstr>13. Appearance Approval Report</vt:lpstr>
      <vt:lpstr>16. Checking Aids</vt:lpstr>
      <vt:lpstr>17. Customer Specific Reqmnts</vt:lpstr>
      <vt:lpstr>17b PCBA RQMTS</vt:lpstr>
      <vt:lpstr>Test Coverage</vt:lpstr>
      <vt:lpstr>Negative test</vt:lpstr>
      <vt:lpstr>Example Test Coverage</vt:lpstr>
      <vt:lpstr>Example Negative test</vt:lpstr>
      <vt:lpstr>Drawings</vt:lpstr>
      <vt:lpstr>Labels</vt:lpstr>
      <vt:lpstr>Box Labels</vt:lpstr>
      <vt:lpstr>Packaging RQMTS</vt:lpstr>
      <vt:lpstr>PCBA SOPs</vt:lpstr>
      <vt:lpstr>18. Part Submission Warrant</vt:lpstr>
      <vt:lpstr>FMEA Scoring Criteria</vt:lpstr>
      <vt:lpstr>Revison Control</vt:lpstr>
      <vt:lpstr>'10a. Material Test Results'!Print_Area</vt:lpstr>
      <vt:lpstr>'10b. Performance Test Results'!Print_Area</vt:lpstr>
      <vt:lpstr>'13. Appearance Approval Report'!Print_Area</vt:lpstr>
      <vt:lpstr>'16. Checking Aids'!Print_Area</vt:lpstr>
      <vt:lpstr>'18. Part Submission Warrant'!Print_Area</vt:lpstr>
      <vt:lpstr>'4. DFMEA'!Print_Area</vt:lpstr>
      <vt:lpstr>'5. Flow Process Chart'!Print_Area</vt:lpstr>
      <vt:lpstr>'6. PFMEA'!Print_Area</vt:lpstr>
      <vt:lpstr>'7. Control Plan'!Print_Area</vt:lpstr>
      <vt:lpstr>'8. MSA'!Print_Area</vt:lpstr>
      <vt:lpstr>'9. Dimensional  Results (ALLEG)'!Print_Area</vt:lpstr>
      <vt:lpstr>'9. Dimensional Results (VEND)'!Print_Area</vt:lpstr>
      <vt:lpstr>'PPAP Deliverables &amp; Instruction'!Print_Area</vt:lpstr>
      <vt:lpstr>'Title Page'!Print_Area</vt:lpstr>
      <vt:lpstr>'4. DFMEA'!Print_Titles</vt:lpstr>
      <vt:lpstr>'6. PFMEA'!Print_Titles</vt:lpstr>
      <vt:lpstr>'7. Control Plan'!Print_Titles</vt:lpstr>
    </vt:vector>
  </TitlesOfParts>
  <Company>Ingersoll-Rand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PPAP Electronics Workbook</dc:title>
  <dc:creator>Security &amp; Safety</dc:creator>
  <cp:lastModifiedBy>Meiring, Debra</cp:lastModifiedBy>
  <cp:lastPrinted>2014-05-30T14:04:26Z</cp:lastPrinted>
  <dcterms:created xsi:type="dcterms:W3CDTF">2004-04-20T15:01:22Z</dcterms:created>
  <dcterms:modified xsi:type="dcterms:W3CDTF">2017-11-06T19:46:53Z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0x010100CB1E55DB47782A42BAA290B026DEB47D</vt:lpwstr>
  </property>
  <property fmtid="{D5CDD505-2E9C-101B-9397-08002B2CF9AE}" pid="3" name="Release Document Workflow">
    <vt:lpwstr>https://allegion.sharepoint.com/sites/docmanagement/GlobalQA/_layouts/15/wrkstat.aspx?List=37f4bccf-e466-48d6-b7b1-2c86126a2cdb&amp;WorkflowInstanceName=0324f9ed-a0f4-4699-bf9d-ebe0cbf493b2, Releasing</vt:lpwstr>
  </property>
</Properties>
</file>